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03"/>
  <workbookPr defaultThemeVersion="166925"/>
  <mc:AlternateContent xmlns:mc="http://schemas.openxmlformats.org/markup-compatibility/2006">
    <mc:Choice Requires="x15">
      <x15ac:absPath xmlns:x15ac="http://schemas.microsoft.com/office/spreadsheetml/2010/11/ac" url="https://tcdf-my.sharepoint.com/personal/emili_banno_tc_df_gov_br/Documents/Documentos/MEUS DOCUMENTOS/TCDF_TELETRABALHO/2022/ATUALIZACAO PORTAL/"/>
    </mc:Choice>
  </mc:AlternateContent>
  <xr:revisionPtr revIDLastSave="22" documentId="8_{EBFB330A-182F-4EF8-9307-0179628F8489}" xr6:coauthVersionLast="47" xr6:coauthVersionMax="47" xr10:uidLastSave="{2B5D7030-0D6C-420C-8AEC-6B6804EBBA70}"/>
  <bookViews>
    <workbookView xWindow="28680" yWindow="-120" windowWidth="29040" windowHeight="15840" xr2:uid="{1BC9D7D2-F392-401E-82BA-64D54A0A248B}"/>
  </bookViews>
  <sheets>
    <sheet name="Result. Licit.2020" sheetId="4" r:id="rId1"/>
  </sheets>
  <definedNames>
    <definedName name="_xlnm.Print_Area" localSheetId="0">'Result. Licit.2020'!$A$1:$H$28</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 l="1"/>
  <c r="F9" i="4"/>
  <c r="F8" i="4"/>
  <c r="F29" i="4" l="1"/>
  <c r="F19" i="4"/>
  <c r="E19" i="4"/>
  <c r="F15" i="4"/>
  <c r="F34" i="4"/>
  <c r="F36" i="4"/>
  <c r="F27" i="4"/>
  <c r="F14" i="4"/>
  <c r="F32" i="4"/>
  <c r="F2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Emili Banno</author>
  </authors>
  <commentList>
    <comment ref="C2" authorId="0" shapeId="0" xr:uid="{40C1AD5F-1B07-453E-A549-D0E7CA27B513}">
      <text>
        <r>
          <rPr>
            <b/>
            <sz val="9"/>
            <color indexed="81"/>
            <rFont val="Segoe UI"/>
            <family val="2"/>
          </rPr>
          <t>Legenda:
PE - Pregão Eletrônico;
CC - Concorrência;
TP - Tomada de Preço.</t>
        </r>
      </text>
    </comment>
  </commentList>
</comments>
</file>

<file path=xl/sharedStrings.xml><?xml version="1.0" encoding="utf-8"?>
<sst xmlns="http://schemas.openxmlformats.org/spreadsheetml/2006/main" count="155" uniqueCount="151">
  <si>
    <t>RESULTADOS DE PROCESSOS LICITATÓRIOS - 2020
(Lançado de acordo com ano de realização do procedimento licitatório)</t>
  </si>
  <si>
    <t>Nº</t>
  </si>
  <si>
    <t xml:space="preserve">Processo nº </t>
  </si>
  <si>
    <t>Edital de Licitação</t>
  </si>
  <si>
    <t>Objeto</t>
  </si>
  <si>
    <t>Valor Total Estimado</t>
  </si>
  <si>
    <t>Valor Total Contratado</t>
  </si>
  <si>
    <t>Observações</t>
  </si>
  <si>
    <t>Link para acesso ao Termo de Homologação do Procedimento Licitatório, com a indicação do(s) vencedor(es) do certame e seus respectivos valores adjudicados</t>
  </si>
  <si>
    <t>14751/2019-e</t>
  </si>
  <si>
    <t>PE n° 01/2020</t>
  </si>
  <si>
    <t>Contratação de empresa especializada para prestação de serviços referentes à guarda continuada do acervo de documentos arquivísticos do TCDF, com acesso remoto a informações do arquivamento via web.</t>
  </si>
  <si>
    <t>http://comprasnet.gov.br/livre/Pregao/termohom.asp?prgcod=826694&amp;co_no_uasg=974003&amp;numprp=12020&amp;codigoModalidade=5&amp;f_lstSrp=&amp;f_Uf=&amp;f_numPrp=12020&amp;f_coduasg=974003&amp;f_codMod=5&amp;f_tpPregao=E&amp;f_lstICMS=&amp;f_dtAberturaIni=&amp;f_dtAberturaFim=</t>
  </si>
  <si>
    <t>14786/2019-e</t>
  </si>
  <si>
    <t>PE n° 02/2020</t>
  </si>
  <si>
    <t>Contratação de empresa especializada para o fornecimento de toners para impressoras multifuncionais laser dos modelos Okidata (MC-361), Samsung (M4070F) e HP (P2055DN), mediante Sistema de Registro de Preços.</t>
  </si>
  <si>
    <t>Gerenciador (TCDF)</t>
  </si>
  <si>
    <t>http://comprasnet.gov.br/livre/Pregao/termohom.asp?prgcod=826846&amp;co_no_uasg=974003&amp;numprp=22020&amp;codigoModalidade=5&amp;f_lstSrp=&amp;f_Uf=&amp;f_numPrp=22020&amp;f_coduasg=974003&amp;f_codMod=5&amp;f_tpPregao=E&amp;f_lstICMS=&amp;f_dtAberturaIni=&amp;f_dtAberturaFim=</t>
  </si>
  <si>
    <t>19150/2019-e</t>
  </si>
  <si>
    <t>PE n° 03/2020</t>
  </si>
  <si>
    <t>Contratação de empresa especializada para o fornecimento de materiais bibliográficos, durante o exercício de 2020, a fim de atender à demanda da Biblioteca “Cyro dos Anjos” do Tribunal de Contas do Distrito Federal - TCDF, conforme especificações constantes deste Edital e seus anexos.</t>
  </si>
  <si>
    <t>http://comprasnet.gov.br/livre/Pregao/termohom.asp?prgcod=827394&amp;co_no_uasg=974003&amp;numprp=32020&amp;codigoModalidade=5&amp;f_lstSrp=&amp;f_Uf=&amp;f_numPrp=32020&amp;f_coduasg=974003&amp;f_codMod=5&amp;f_tpPregao=E&amp;f_lstICMS=&amp;f_dtAberturaIni=&amp;f_dtAberturaFim=</t>
  </si>
  <si>
    <t>25729/2019-e</t>
  </si>
  <si>
    <t>PE n° 04/2020</t>
  </si>
  <si>
    <t>Contratação de empresa especializada para fornecimento e instalação de persianas do tipo rolô de proteção solar e revestimento vinílico para o Edifício Sede do Tribunal de Contas do Distrito Federal – TCDF.</t>
  </si>
  <si>
    <t xml:space="preserve">http://comprasnet.gov.br/livre/Pregao/termohom.asp?prgcod=827395&amp;co_no_uasg=974003&amp;numprp=42020&amp;codigoModalidade=5&amp;f_lstSrp=&amp;f_Uf=&amp;f_numPrp=42020&amp;f_coduasg=974003&amp;f_codMod=5&amp;f_tpPregao=E&amp;f_lstICMS=&amp;f_dtAberturaIni=&amp;f_dtAberturaFim= </t>
  </si>
  <si>
    <t>27942/2019-e</t>
  </si>
  <si>
    <t>PE nº 05/2020</t>
  </si>
  <si>
    <t>Contratação de empresa especializada para prestação de serviço de seguro na modalidade risco total para os bens móveis e imóveis do Tribunal de Contas do Distrito Federal (TCDF), em conformidade com as especificações e condições previstas no presente instrumento e demais anexos.</t>
  </si>
  <si>
    <t>x</t>
  </si>
  <si>
    <t>Licitação Revogada</t>
  </si>
  <si>
    <t xml:space="preserve">https://etcdf.tc.df.gov.br/?a=consultaETCDF&amp;f=formPrincipal&amp;nrproc=27942&amp;anoproc=2019 </t>
  </si>
  <si>
    <t>224571/2019-e</t>
  </si>
  <si>
    <t>PE n° 06/2020</t>
  </si>
  <si>
    <t>Contratação de empresas especializadas para fornecimento e instalação de vidros brancos para lousa, fornecimento de poltronas em couro para gabinetes e recepções e fornecimento e montagem de mesas de reunião componíveis para a sala de convenções do Edifício Sede do Tribunal de Contas do Distrito Federal – TCDF.</t>
  </si>
  <si>
    <t>Itens 1 a 9 (Lote 1) foram cancelados.</t>
  </si>
  <si>
    <t>http://comprasnet.gov.br/livre/Pregao/termohom.asp?prgcod=830159&amp;co_no_uasg=974003&amp;numprp=62020&amp;codigoModalidade=5&amp;f_lstSrp=&amp;f_Uf=&amp;f_numPrp=62020&amp;f_coduasg=974003&amp;f_codMod=5&amp;f_tpPregao=E&amp;f_lstICMS=&amp;f_dtAberturaIni=&amp;f_dtAberturaFim=</t>
  </si>
  <si>
    <t xml:space="preserve"> 24960/2019-e</t>
  </si>
  <si>
    <t>PE n° 07/2020</t>
  </si>
  <si>
    <t>Contratação de empresa(s) especializada(s) para a prestação de serviços especializados de lavanderia de roupas em geral e de roupas dos serviços de saúde, sob demanda, com vistas ao atendimento das necessidades do Serviço de Segurança e Suporte Operacional - SESOP e da Divisão de Programas da Saúde - DISAUDE do TCDF, para o exercício de 2020, em regime de empreitada por preço unitário, divididos em 2 (dois) lotes, nos termos, formas e especificações técnicas apresentadas no presente Instrumento.</t>
  </si>
  <si>
    <t>http://comprasnet.gov.br/livre/Pregao/termohom.asp?prgcod=830972&amp;co_no_uasg=974003&amp;numprp=72020&amp;codigoModalidade=5&amp;f_lstSrp=&amp;f_Uf=&amp;f_numPrp=72020&amp;f_coduasg=974003&amp;f_codMod=5&amp;f_tpPregao=E&amp;f_lstICMS=&amp;f_dtAberturaIni=&amp;f_dtAberturaFim=</t>
  </si>
  <si>
    <t>PE nº 08/2020</t>
  </si>
  <si>
    <t>224750/2019-e</t>
  </si>
  <si>
    <t>PE n° 09/2020</t>
  </si>
  <si>
    <t>Contratação de empresa especializada para a prestação de serviços de programação visual, sob demanda, compreendendo a confecção e a fixação de nova sinalização nas dependências do Tribunal de Contas do Distrito Federal (TCDF), bem como a prévia remoção da sinalização atualmente existente e a respectiva limpeza dos locais de aplicação envolvidos.</t>
  </si>
  <si>
    <t>Item 9 (Lote 4) restou fracassado.</t>
  </si>
  <si>
    <t>http://comprasnet.gov.br/livre/Pregao/termohom.asp?prgcod=832955&amp;co_no_uasg=974003&amp;numprp=92020&amp;codigoModalidade=5&amp;f_lstSrp=&amp;f_Uf=&amp;f_numPrp=92020&amp;f_coduasg=974003&amp;f_codMod=5&amp;f_tpPregao=E&amp;f_lstICMS=&amp;f_dtAberturaIni=&amp;f_dtAberturaFim=</t>
  </si>
  <si>
    <t>224369/2019-e</t>
  </si>
  <si>
    <t>PE n° 10/2020</t>
  </si>
  <si>
    <t>Contratação de empresa especializada na prestação de serviços de manutenção preventiva e corretiva, com reposição de peças originais e suporte técnico, para a Central Telefônica da marca SIEMENS, modelo HIPATH 4000, e demais componentes do sistema de telefonia do Tribunal de Contas do Distrito Federal - TCDF.</t>
  </si>
  <si>
    <t>http://comprasnet.gov.br/livre/Pregao/termohom.asp?prgcod=833524&amp;co_no_uasg=974003&amp;numprp=102020&amp;codigoModalidade=5&amp;f_lstSrp=&amp;f_Uf=&amp;f_numPrp=102020&amp;f_coduasg=974003&amp;f_codMod=5&amp;f_tpPregao=E&amp;f_lstICMS=&amp;f_dtAberturaIni=&amp;f_dtAberturaFim=</t>
  </si>
  <si>
    <t xml:space="preserve"> 1885/2020-e</t>
  </si>
  <si>
    <t>PE nº 11/2020</t>
  </si>
  <si>
    <t>Contratação de empresa especializada para fornecimento de medicamentos e insumos médicos para atendimento das demandas da Divisão de Programas da Saúde - DISAÚDE do Tribunal de Contas do Distrito Federal, durante o exercício de 2020.</t>
  </si>
  <si>
    <t>http://comprasnet.gov.br/livre/Pregao/termohom.asp?prgcod=836028&amp;co_no_uasg=974003&amp;numprp=112020&amp;codigoModalidade=5&amp;f_lstSrp=&amp;f_Uf=&amp;f_numPrp=112020&amp;f_coduasg=974003&amp;f_codMod=5&amp;f_tpPregao=E&amp;f_lstICMS=&amp;f_dtAberturaIni=&amp;f_dtAberturaFim=</t>
  </si>
  <si>
    <t>3080/2020-e</t>
  </si>
  <si>
    <t>PE nº 12/2020</t>
  </si>
  <si>
    <t>Contratação de empresa especializada para o fornecimento de suprimentos para impressoras multifuncionais lasers Lexmark (CX725DHE) e Samsung (M4080FX), em atendimento às necessidades do Tribunal de Contas do Distrito Federal (TCDF).</t>
  </si>
  <si>
    <t>http://comprasnet.gov.br/livre/Pregao/termohom.asp?prgcod=840049&amp;co_no_uasg=974003&amp;numprp=122020&amp;codigoModalidade=5&amp;f_lstSrp=&amp;f_Uf=&amp;f_numPrp=122020&amp;f_coduasg=974003&amp;f_codMod=5&amp;f_tpPregao=E&amp;f_lstICMS=&amp;f_dtAberturaIni=&amp;f_dtAberturaFim=</t>
  </si>
  <si>
    <t>2074/2018-e</t>
  </si>
  <si>
    <t>PE nº 13/2020</t>
  </si>
  <si>
    <t>Contratação de empresa especializada para fornecimento de licenças de sistemas operacionais Microsoft para Servidores Windows Server e Sistemas Gerenciadores de Bancos de Dados (SGBD) MS-SQL Server com Software Assurance, bem como implantação e/ou migrações, suporte técnico, consultoria e treinamento, consoante as especificações técnicas descritas no presente instrumento, em atendimento às necessidades do Tribunal de Contas do Distrito Federal.</t>
  </si>
  <si>
    <t>Item 1 restou fracassado</t>
  </si>
  <si>
    <t xml:space="preserve">http://comprasnet.gov.br/livre/Pregao/termohom.asp?prgcod=845004&amp;co_no_uasg=974003&amp;numprp=132020&amp;codigoModalidade=5&amp;f_lstSrp=&amp;f_Uf=&amp;f_numPrp=132020&amp;f_coduasg=974003&amp;f_codMod=5&amp;f_tpPregao=E&amp;f_lstICMS=&amp;f_dtAberturaIni=&amp;f_dtAberturaFim= </t>
  </si>
  <si>
    <t>00600-00000153/2020-31-e</t>
  </si>
  <si>
    <t>PE nº 14/2020</t>
  </si>
  <si>
    <t>Contratação de empresa especializada para fornecimento de 480 (quatrocentos e oitenta) baterias de chumbo ácida regulada por válvula de tensão nominal 12 V, capacidade nominal de 7 Ah para a reposição do banco de baterias dos nobreaks Leistung.</t>
  </si>
  <si>
    <t>http://comprasnet.gov.br/livre/Pregao/termohom.asp?prgcod=844455&amp;co_no_uasg=974003&amp;numprp=142020&amp;codigoModalidade=5&amp;f_lstSrp=&amp;f_Uf=&amp;f_numPrp=142020&amp;f_coduasg=974003&amp;f_codMod=5&amp;f_tpPregao=E&amp;f_lstICMS=&amp;f_dtAberturaIni=&amp;f_dtAberturaFim=</t>
  </si>
  <si>
    <t>2920/2020-e</t>
  </si>
  <si>
    <t>PE nº 15/2020</t>
  </si>
  <si>
    <t>Contratação de empresa especializada para prestação de serviços técnicos especializados de suporte e garantia do Sistema Integrado de Normas Jurídicas do Distrito Federal SINJ-DF, por intermédio de profissionais em Tecnologia da Informação, especializados no banco de dados textual LightBase e repositório de documentos Goldendoc (ITEM 1); e prestação de serviço de desenvolvimento e manutenção desse Sistema e dos softwares que compõem a plataforma de desenvolvimento da Solução: GoldenDoc, LightBase, GoldenIndex e GoldenAccess (ITEM 2), de acordo com as especificações e condições previstas.</t>
  </si>
  <si>
    <t>http://comprasnet.gov.br/livre/Pregao/termohom.asp?prgcod=845528&amp;co_no_uasg=974003&amp;numprp=152020&amp;codigoModalidade=5&amp;f_lstSrp=&amp;f_Uf=&amp;f_numPrp=152020&amp;f_coduasg=974003&amp;f_codMod=5&amp;f_tpPregao=E&amp;f_lstICMS=&amp;f_dtAberturaIni=&amp;f_dtAberturaFim=</t>
  </si>
  <si>
    <t>971/2020-e</t>
  </si>
  <si>
    <t>PE nº 16/2020</t>
  </si>
  <si>
    <t>Contratação de empresa especializada para fornecimento de bandeiras: do Brasil, do Distrito Federal e do Tribunal de Contas do Distrito Federal, para atendimento das necessidades do TCDF.</t>
  </si>
  <si>
    <t>http://comprasnet.gov.br/livre/Pregao/termohom.asp?prgcod=846042&amp;co_no_uasg=974003&amp;numprp=162020&amp;codigoModalidade=5&amp;f_lstSrp=&amp;f_Uf=&amp;f_numPrp=162020&amp;f_coduasg=974003&amp;f_codMod=5&amp;f_tpPregao=E&amp;f_lstICMS=&amp;f_dtAberturaIni=&amp;f_dtAberturaFim=</t>
  </si>
  <si>
    <t>17246/2019-e</t>
  </si>
  <si>
    <t>PE nº 17/2020</t>
  </si>
  <si>
    <t>Contratação, por meio de execução indireta, de serviços de vigilância patrimonial armada (LOTES 1 e 2) e segurança pessoal privada armada (LOTE 3), com vistas ao atendimento das necessidades do Tribunal de Contas do Distrito Federal (TCDF), conforme especificações deste Edital e seus anexos.</t>
  </si>
  <si>
    <t xml:space="preserve">http://comprasnet.gov.br/livre/Pregao/termohom.asp?prgcod=849682&amp;co_no_uasg=974003&amp;numprp=172020&amp;codigoModalidade=5&amp;f_lstSrp=&amp;f_Uf=&amp;f_numPrp=172020&amp;f_coduasg=974003&amp;f_codMod=5&amp;f_tpPregao=E&amp;f_lstICMS=&amp;f_dtAberturaIni=&amp;f_dtAberturaFim= </t>
  </si>
  <si>
    <t>24668/2019-e</t>
  </si>
  <si>
    <t>PE nº 18/2020</t>
  </si>
  <si>
    <t>Contratação de empresa especializada para fornecimento de solução de proteção de dados, compostas por software de gerenciamento, appliance de backup e recuperação de dados – com suporte e garantia on site por um período de 60 (sessenta) meses – e treinamento, sob demanda, de operação da solução para o TCDF, conforme as especificações previstas no Edital.</t>
  </si>
  <si>
    <t xml:space="preserve">http://comprasnet.gov.br/livre/Pregao/termohom.asp?prgcod=852225&amp;co_no_uasg=974003&amp;numprp=182020&amp;codigoModalidade=5&amp;f_lstSrp=&amp;f_Uf=&amp;f_numPrp=182020&amp;f_coduasg=974003&amp;f_codMod=5&amp;f_tpPregao=E&amp;f_lstICMS=&amp;f_dtAberturaIni=&amp;f_dtAberturaFim= </t>
  </si>
  <si>
    <t>00600-00001463/2020-72-e</t>
  </si>
  <si>
    <t>PE nº 19/2020</t>
  </si>
  <si>
    <t>Contratação de empresa especializada para fornecimento de solução de licenças de sistemas operacionais Microsoft para Servidores Windows Server com Software Assurance, nas modalidades de contratação Enterprise Agreement Server Cloud Enrollment, por 3 (três) anos.</t>
  </si>
  <si>
    <t>http://comprasnet.gov.br/livre/Pregao/termohom.asp?prgcod=855054&amp;co_no_uasg=974003&amp;numprp=192020&amp;codigoModalidade=5&amp;f_lstSrp=&amp;f_Uf=&amp;f_numPrp=192020&amp;f_coduasg=974003&amp;f_codMod=5&amp;f_tpPregao=E&amp;f_lstICMS=&amp;f_dtAberturaIni=&amp;f_dtAberturaFim=</t>
  </si>
  <si>
    <t>00600-00000712/2020-11-e</t>
  </si>
  <si>
    <t>PE nº 20/2020</t>
  </si>
  <si>
    <t>Contratação de empresa especializada para fornecimento do sistema de sonorização da sala de reuniões da Presidência do Tribunal de Contas do Distrito Federal, contemplando o fornecimento dos equipamentos e dos produtos, a montagem, a instalação e a configuração, com garantia de 12 (doze) meses.</t>
  </si>
  <si>
    <t>http://comprasnet.gov.br/livre/Pregao/termohom.asp?prgcod=858025&amp;co_no_uasg=974003&amp;numprp=202020&amp;codigoModalidade=5&amp;f_lstSrp=&amp;f_Uf=&amp;f_numPrp=202020&amp;f_coduasg=974003&amp;f_codMod=5&amp;f_tpPregao=E&amp;f_lstICMS=&amp;f_dtAberturaIni=&amp;f_dtAberturaFim=</t>
  </si>
  <si>
    <t>00600-00000889/2020-17-e</t>
  </si>
  <si>
    <t>PE nº 21/2020</t>
  </si>
  <si>
    <t>Contratação de empresa especializada para a prestação de serviços de manutenção preventiva, corretiva e emergencial em 05 (cinco) elevadores instalados nos Edifícios Sede e Anexo do Tribunal de Contas do Distrito Federal; incluindo suporte técnico e o fornecimento de peças originais e dos insumos necessários à plena prestação dos serviços; de acordo com as especificações e condições constantes do presente Instrumento.</t>
  </si>
  <si>
    <t>http://comprasnet.gov.br/livre/Pregao/termohom.asp?prgcod=858674&amp;co_no_uasg=974003&amp;numprp=212020&amp;codigoModalidade=5&amp;f_lstSrp=&amp;f_Uf=&amp;f_numPrp=212020&amp;f_coduasg=974003&amp;f_codMod=5&amp;f_tpPregao=E&amp;f_lstICMS=&amp;f_dtAberturaIni=&amp;f_dtAberturaFim=</t>
  </si>
  <si>
    <t>24676/2019-e</t>
  </si>
  <si>
    <t>PE n° 22/2020</t>
  </si>
  <si>
    <t>Contratação de empresa especializada para fornecimento de 2 (dois) switches core; 01 (um) software de gerenciamento de rede e treinamentos da solução para a rede principal do Tribunal de Contas do Distrito Federal, com garantia e suporte on site por 05 (cinco) anos.</t>
  </si>
  <si>
    <t>http://comprasnet.gov.br/livre/Pregao/termohom.asp?prgcod=860189&amp;co_no_uasg=974003&amp;numprp=222020&amp;codigoModalidade=5&amp;f_lstSrp=&amp;f_Uf=&amp;f_numPrp=222020&amp;f_coduasg=974003&amp;f_codMod=5&amp;f_tpPregao=E&amp;f_lstICMS=&amp;f_dtAberturaIni=&amp;f_dtAberturaFim=</t>
  </si>
  <si>
    <t xml:space="preserve"> 00600-00000148/2020-28-e</t>
  </si>
  <si>
    <t>PE nº 23/2020</t>
  </si>
  <si>
    <t>Contratação de empresa especializada na prestação de serviços de fornecimento de acessos remotos (login e senha) a periódicos em geral, em formato digital, sob demanda, para o atendimento das necessidades do Tribunal de Contas do Distrito Federal-TCDF.</t>
  </si>
  <si>
    <t>http://comprasnet.gov.br/livre/Pregao/termohom.asp?prgcod=861198&amp;co_no_uasg=974003&amp;numprp=232020&amp;codigoModalidade=5&amp;f_lstSrp=&amp;f_Uf=&amp;f_numPrp=232020&amp;f_coduasg=974003&amp;f_codMod=5&amp;f_tpPregao=E&amp;f_lstICMS=&amp;f_dtAberturaIni=&amp;f_dtAberturaFim=</t>
  </si>
  <si>
    <t>00600-00002361/2020-74-e</t>
  </si>
  <si>
    <t>PE nº 24/2020</t>
  </si>
  <si>
    <t>Contratação de empresa especializada para a execução de serviços contínuos e sob demanda de limpeza, conservação e higienização com fornecimento de materiais e equipamentos, nos edifícios sede, anexo, biblioteca e garagem e outras áreas do Tribunal de Contas do Distrito Federal – TCDF, em modelo de gestão contratual por desempenho/resultado.</t>
  </si>
  <si>
    <t>http://comprasnet.gov.br/livre/Pregao/termohom.asp?prgcod=862501&amp;co_no_uasg=974003&amp;numprp=242020&amp;codigoModalidade=5&amp;f_lstSrp=&amp;f_Uf=&amp;f_numPrp=242020&amp;f_coduasg=974003&amp;f_codMod=5&amp;f_tpPregao=E&amp;f_lstICMS=&amp;f_dtAberturaIni=&amp;f_dtAberturaFim=</t>
  </si>
  <si>
    <t>00600-00003126/2020-10-e</t>
  </si>
  <si>
    <t>PE nº 25/2020</t>
  </si>
  <si>
    <t>Contratação de empresa(s) especializada(s) para o fornecimento de equipamentos de proteção individual regularizados na ANVISA para profissionais de saúde, mediante Sistema de Registro de Preços (SRP), em atendimento às necessidades do Tribunal de Contas do Distrito Federal - TCDF.</t>
  </si>
  <si>
    <t>Item 1 resultou fracassado.</t>
  </si>
  <si>
    <t>http://comprasnet.gov.br/livre/Pregao/termohom.asp?prgcod=866384&amp;co_no_uasg=974003&amp;numprp=252020&amp;codigoModalidade=5&amp;f_lstSrp=&amp;f_Uf=&amp;f_numPrp=252020&amp;f_coduasg=974003&amp;f_codMod=5&amp;f_tpPregao=E&amp;f_lstICMS=&amp;f_dtAberturaIni=&amp;f_dtAberturaFim=</t>
  </si>
  <si>
    <t>00600-00000110/2020-55-e</t>
  </si>
  <si>
    <t>PE nº 26/2020</t>
  </si>
  <si>
    <t>Contratação de empresa especializada para confecção e fornecimento de kit de medalhas, com respectivos estojos, composto pela medalha oficial, insígnia e sua miniatura com suas respectivas fitas, barreta, placa e botão, pertencentes às comendas da Ordem do Mérito de Contas Ruy Barbosa, por meio de Sistema de Registro de Preços, em atendimento às necessidades do Tribunal de Contas do Distrito Federal - TCDF.</t>
  </si>
  <si>
    <t>http://comprasnet.gov.br/livre/Pregao/termohom.asp?prgcod=866711&amp;co_no_uasg=974003&amp;numprp=262020&amp;codigoModalidade=5&amp;f_lstSrp=&amp;f_Uf=&amp;f_numPrp=262020&amp;f_coduasg=974003&amp;f_codMod=5&amp;f_tpPregao=E&amp;f_lstICMS=&amp;f_dtAberturaIni=&amp;f_dtAberturaFim=</t>
  </si>
  <si>
    <t>26679/2019-e</t>
  </si>
  <si>
    <t>PE nº 27/2020</t>
  </si>
  <si>
    <t>Contratação de empresa(s) especializada(s) para fornecimento de solução de ambiente de colaboração e comunicação corporativa em nuvem - Microsoft O365 Enterprise Agreement com Software Assurance, por 24 (vinte e quatro) meses (LOTE 1); serviço de migração do correio eletrônico Zimbra para MS Exchange On-Line (LOTE 2), consoante às especificações técnicas descritas no presente instrumento, em atendimento às necessidades do Tribunal de Contas do Distrito Federal, mediante Sistema de Registro de Preços (SRP).</t>
  </si>
  <si>
    <t xml:space="preserve">http://comprasnet.gov.br/livre/Pregao/termohom.asp?prgcod=867738&amp;co_no_uasg=974003&amp;numprp=272020&amp;codigoModalidade=5&amp;f_lstSrp=&amp;f_Uf=&amp;f_numPrp=272020&amp;f_coduasg=974003&amp;f_codMod=5&amp;f_tpPregao=E&amp;f_lstICMS=&amp;f_dtAberturaIni=&amp;f_dtAberturaFim= </t>
  </si>
  <si>
    <t>00600-00002420/2020-12-e</t>
  </si>
  <si>
    <t>PE nº 28/2020</t>
  </si>
  <si>
    <t>Contratação de empresa especializada para prestação eventual de serviço profissional de fotografia, por meio do Sistema de Registro de Preços (SRP), para atendimento das necessidades do Tribunal de Contas do Distrito Federal (TCDF), por um período de 12 (doze) meses.</t>
  </si>
  <si>
    <t>http://comprasnet.gov.br/livre/Pregao/termohom.asp?prgcod=873040&amp;co_no_uasg=974003&amp;numprp=282020&amp;codigoModalidade=5&amp;f_lstSrp=&amp;f_Uf=&amp;f_numPrp=282020&amp;f_coduasg=974003&amp;f_codMod=5&amp;f_tpPregao=E&amp;f_lstICMS=&amp;f_dtAberturaIni=&amp;f_dtAberturaFim=</t>
  </si>
  <si>
    <t>00600-00000708/2020-44-e</t>
  </si>
  <si>
    <t>PE nº 29/2020</t>
  </si>
  <si>
    <t>Contratação de empresa especializada para fornecimento de subscrição de 6 (seis) licenças da plataforma AutoCad (software CAD 2D e 3D), da empresa Autodesk, pelo período de 36 (trinta e seis) meses.</t>
  </si>
  <si>
    <t>http://comprasnet.gov.br/livre/Pregao/termohom.asp?prgcod=875820&amp;co_no_uasg=974003&amp;numprp=292020&amp;codigoModalidade=5&amp;f_lstSrp=&amp;f_Uf=&amp;f_numPrp=292020&amp;f_coduasg=974003&amp;f_codMod=5&amp;f_tpPregao=E&amp;f_lstICMS=&amp;f_dtAberturaIni=&amp;f_dtAberturaFim=</t>
  </si>
  <si>
    <t>00600-00002033/2020-78-e</t>
  </si>
  <si>
    <t>PE nº 30/2020</t>
  </si>
  <si>
    <t>Contratação de empresa especializada para fornecimento de material de expediente para consumo nas atividades do Tribunal de Contas do Distrito Federal (TCDF) no primeiro semestre do exercício de 2021.</t>
  </si>
  <si>
    <t>- Itens 1, 3, 9, 10, 11 e 12 resultaram fracassados, e
- Itens 2, 4, 5, 6 e 8 restaram desertos.</t>
  </si>
  <si>
    <t>http://comprasnet.gov.br/livre/Pregao/termohom.asp?prgcod=878029&amp;co_no_uasg=974003&amp;numprp=302020&amp;codigoModalidade=5&amp;f_lstSrp=&amp;f_Uf=&amp;f_numPrp=302020&amp;f_coduasg=974003&amp;f_codMod=5&amp;f_tpPregao=E&amp;f_lstICMS=&amp;f_dtAberturaIni=&amp;f_dtAberturaFim=</t>
  </si>
  <si>
    <t>00600-00005704/2020-52-e</t>
  </si>
  <si>
    <t>PE nº 31/2020</t>
  </si>
  <si>
    <t>Contratação de empresa especializada em fornecimento e serviços de licença de uso permanente de módulos, objetivando a aquisição e a subscrição de plug-ins, templates e banco de imagens necessários para manutenção e atualização do novo Portal externo (website) e interno (intranet) do Tribunal de Contas do Distrito Federal, por meio de programação aberta (open source), para atendimento das demandas do Tribunal de Contas do Distrito Federal (TCDF).</t>
  </si>
  <si>
    <t>http://comprasnet.gov.br/livre/Pregao/termohom.asp?prgcod=884037&amp;co_no_uasg=974003&amp;numprp=312020&amp;codigoModalidade=5&amp;f_lstSrp=&amp;f_Uf=&amp;f_numPrp=312020&amp;f_coduasg=974003&amp;f_codMod=5&amp;f_tpPregao=E&amp;f_lstICMS=&amp;f_dtAberturaIni=&amp;f_dtAberturaFim=</t>
  </si>
  <si>
    <t>00600-00006888/2020-78-e</t>
  </si>
  <si>
    <t>PE nº 32/2020</t>
  </si>
  <si>
    <t>Contratação de empresa(s) especializada(s) para execução de serviços de lavanderia de roupas em geral e de roupas dos serviços de saúde, com vistas ao atendimento das necessidades do Serviço de Segurança e Suporte Operacional – SESOP – e da Divisão de Programas da Saúde – Disaude – do TCDF, iniciandose em 2021, em regime de empreitada por preço unitário, divididos em 2 (dois) lotes, nos termos, formas e especificações técnicas apresentadas no presente Instrumento, mediante Sistema de Registro de Preços (SRP).</t>
  </si>
  <si>
    <t>http://comprasnet.gov.br/livre/Pregao/termohom.asp?prgcod=884385&amp;co_no_uasg=974003&amp;numprp=322020&amp;codigoModalidade=5&amp;f_lstSrp=&amp;f_Uf=&amp;f_numPrp=322020&amp;f_coduasg=974003&amp;f_codMod=5&amp;f_tpPregao=E&amp;f_lstICMS=&amp;f_dtAberturaIni=&amp;f_dtAberturaFim=</t>
  </si>
  <si>
    <t>00600-00003939/2020-18-e</t>
  </si>
  <si>
    <t>PE nº 33/2020</t>
  </si>
  <si>
    <t>Contratação de empresa especializada para fornecimento de 2 (dois) computadores do modelo iMac, de 27 polegadas, com 16 Gb de memória, acessórios e garantia estendida AppleCare Protection Plan, de 3 (três) anos, em atendimento às demandas do Tribunal de Contas do Distrito Federal (TCDF).</t>
  </si>
  <si>
    <t>Fracassado</t>
  </si>
  <si>
    <t xml:space="preserve">https://etcdf.tc.df.gov.br/?a=consultaETCDF&amp;f=formPrincipal&amp;nrproc=3939&amp;anoproc=2020 </t>
  </si>
  <si>
    <t>3640/2020-e</t>
  </si>
  <si>
    <t>PE nº 34/2020</t>
  </si>
  <si>
    <t>Contratação de empresa especializada para fornecimento de acessórios para o parque tecnológico do Tribunal de Contas do Distrito Federal (discos rígidos SSD, memórias RAM, webcams e fones de ouvido), em atendimento às necessidades específicas de diversas unidades desta Corte de Contas.</t>
  </si>
  <si>
    <t>http://comprasnet.gov.br/livre/Pregao/termohom.asp?prgcod=888893&amp;co_no_uasg=974003&amp;numprp=342020&amp;codigoModalidade=5&amp;f_lstSrp=&amp;f_Uf=&amp;f_numPrp=342020&amp;f_coduasg=974003&amp;f_codMod=5&amp;f_tpPregao=E&amp;f_lstICMS=&amp;f_dtAberturaIni=&amp;f_dtAberturaF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</si>
</sst>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 #,##0.00;[Red]\-&quot;R$&quot;\ #,##0.00"/>
    <numFmt numFmtId="165" formatCode="_-&quot;R$&quot;\ * #,##0.00_-;\-&quot;R$&quot;\ * #,##0.00_-;_-&quot;R$&quot;\ * &quot;-&quot;??_-;_-@_-"/>
  </numFmts>
  <fonts count="9">
    <font>
      <sz val="11"/>
      <color theme="1"/>
      <name val="Calibri"/>
      <family val="2"/>
      <scheme val="minor"/>
    </font>
    <font>
      <u/>
      <sz val="11"/>
      <color theme="10"/>
      <name val="Calibri"/>
      <family val="2"/>
      <scheme val="minor"/>
    </font>
    <font>
      <b/>
      <sz val="11"/>
      <color rgb="FFFFFF00"/>
      <name val="Calibri"/>
      <family val="2"/>
    </font>
    <font>
      <sz val="11"/>
      <color theme="1"/>
      <name val="Calibri"/>
      <family val="2"/>
    </font>
    <font>
      <b/>
      <sz val="11"/>
      <color theme="1"/>
      <name val="Calibri"/>
      <family val="2"/>
    </font>
    <font>
      <sz val="11"/>
      <color rgb="FF333333"/>
      <name val="Calibri"/>
      <family val="2"/>
    </font>
    <font>
      <b/>
      <sz val="9"/>
      <color indexed="81"/>
      <name val="Segoe UI"/>
      <family val="2"/>
    </font>
    <font>
      <sz val="8"/>
      <name val="Calibri"/>
      <family val="2"/>
      <scheme val="minor"/>
    </font>
    <font>
      <sz val="10"/>
      <color indexed="8"/>
      <name val="MS Sans Serif"/>
    </font>
  </fonts>
  <fills count="4">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8" fillId="0" borderId="0"/>
  </cellStyleXfs>
  <cellXfs count="25">
    <xf numFmtId="0" fontId="0" fillId="0" borderId="0" xfId="0"/>
    <xf numFmtId="0" fontId="3"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center" vertical="center" wrapText="1"/>
    </xf>
    <xf numFmtId="165" fontId="3" fillId="0" borderId="1" xfId="0" applyNumberFormat="1" applyFont="1" applyBorder="1" applyAlignment="1">
      <alignment horizontal="center" vertical="center"/>
    </xf>
    <xf numFmtId="0" fontId="1" fillId="0" borderId="1" xfId="1" applyFill="1" applyBorder="1" applyAlignment="1">
      <alignment horizontal="center" vertical="center" wrapText="1"/>
    </xf>
    <xf numFmtId="0" fontId="3" fillId="0" borderId="0" xfId="0" applyFont="1" applyAlignment="1">
      <alignment horizontal="center" vertical="center" wrapText="1"/>
    </xf>
    <xf numFmtId="49" fontId="3" fillId="0" borderId="0" xfId="0" applyNumberFormat="1" applyFont="1" applyAlignment="1">
      <alignment horizontal="justify" vertical="center"/>
    </xf>
    <xf numFmtId="165" fontId="3" fillId="0" borderId="0" xfId="0" applyNumberFormat="1" applyFont="1" applyAlignment="1">
      <alignment horizontal="center" vertical="center"/>
    </xf>
    <xf numFmtId="0" fontId="1" fillId="0" borderId="1" xfId="1" applyBorder="1" applyAlignment="1">
      <alignment horizontal="center" vertical="center" wrapText="1"/>
    </xf>
    <xf numFmtId="49" fontId="4" fillId="2"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0" fillId="0" borderId="1" xfId="0" applyBorder="1" applyAlignment="1">
      <alignment horizontal="justify" vertical="center" wrapText="1"/>
    </xf>
    <xf numFmtId="49" fontId="4"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1" xfId="0" applyNumberFormat="1"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cellXfs>
  <cellStyles count="3">
    <cellStyle name="Hiperlink" xfId="1" builtinId="8"/>
    <cellStyle name="Normal" xfId="0" builtinId="0"/>
    <cellStyle name="Normal 2" xfId="2" xr:uid="{047353EC-A9C2-42F7-9EB4-54E08BC330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comprasnet.gov.br/livre/Pregao/termohom.asp?prgcod=884385&amp;co_no_uasg=974003&amp;numprp=322020&amp;codigoModalidade=5&amp;f_lstSrp=&amp;f_Uf=&amp;f_numPrp=322020&amp;f_coduasg=974003&amp;f_codMod=5&amp;f_tpPregao=E&amp;f_lstICMS=&amp;f_dtAberturaIni=&amp;f_dtAberturaFim=" TargetMode="External"/><Relationship Id="rId18" Type="http://schemas.openxmlformats.org/officeDocument/2006/relationships/hyperlink" Target="http://comprasnet.gov.br/livre/Pregao/termohom.asp?prgcod=845004&amp;co_no_uasg=974003&amp;numprp=132020&amp;codigoModalidade=5&amp;f_lstSrp=&amp;f_Uf=&amp;f_numPrp=132020&amp;f_coduasg=974003&amp;f_codMod=5&amp;f_tpPregao=E&amp;f_lstICMS=&amp;f_dtAberturaIni=&amp;f_dtAberturaFim=" TargetMode="External"/><Relationship Id="rId26" Type="http://schemas.openxmlformats.org/officeDocument/2006/relationships/hyperlink" Target="http://comprasnet.gov.br/livre/Pregao/termohom.asp?prgcod=830159&amp;co_no_uasg=974003&amp;numprp=62020&amp;codigoModalidade=5&amp;f_lstSrp=&amp;f_Uf=&amp;f_numPrp=62020&amp;f_coduasg=974003&amp;f_codMod=5&amp;f_tpPregao=E&amp;f_lstICMS=&amp;f_dtAberturaIni=&amp;f_dtAberturaFim=" TargetMode="External"/><Relationship Id="rId3" Type="http://schemas.openxmlformats.org/officeDocument/2006/relationships/hyperlink" Target="http://comprasnet.gov.br/livre/Pregao/termohom.asp?prgcod=861198&amp;co_no_uasg=974003&amp;numprp=232020&amp;codigoModalidade=5&amp;f_lstSrp=&amp;f_Uf=&amp;f_numPrp=232020&amp;f_coduasg=974003&amp;f_codMod=5&amp;f_tpPregao=E&amp;f_lstICMS=&amp;f_dtAberturaIni=&amp;f_dtAberturaFim=" TargetMode="External"/><Relationship Id="rId21" Type="http://schemas.openxmlformats.org/officeDocument/2006/relationships/hyperlink" Target="http://comprasnet.gov.br/livre/Pregao/termohom.asp?prgcod=867738&amp;co_no_uasg=974003&amp;numprp=272020&amp;codigoModalidade=5&amp;f_lstSrp=&amp;f_Uf=&amp;f_numPrp=272020&amp;f_coduasg=974003&amp;f_codMod=5&amp;f_tpPregao=E&amp;f_lstICMS=&amp;f_dtAberturaIni=&amp;f_dtAberturaFim=" TargetMode="External"/><Relationship Id="rId34" Type="http://schemas.openxmlformats.org/officeDocument/2006/relationships/printerSettings" Target="../printerSettings/printerSettings1.bin"/><Relationship Id="rId7" Type="http://schemas.openxmlformats.org/officeDocument/2006/relationships/hyperlink" Target="http://comprasnet.gov.br/livre/Pregao/termohom.asp?prgcod=845528&amp;co_no_uasg=974003&amp;numprp=152020&amp;codigoModalidade=5&amp;f_lstSrp=&amp;f_Uf=&amp;f_numPrp=152020&amp;f_coduasg=974003&amp;f_codMod=5&amp;f_tpPregao=E&amp;f_lstICMS=&amp;f_dtAberturaIni=&amp;f_dtAberturaFim=" TargetMode="External"/><Relationship Id="rId12" Type="http://schemas.openxmlformats.org/officeDocument/2006/relationships/hyperlink" Target="http://comprasnet.gov.br/livre/Pregao/termohom.asp?prgcod=884037&amp;co_no_uasg=974003&amp;numprp=312020&amp;codigoModalidade=5&amp;f_lstSrp=&amp;f_Uf=&amp;f_numPrp=312020&amp;f_coduasg=974003&amp;f_codMod=5&amp;f_tpPregao=E&amp;f_lstICMS=&amp;f_dtAberturaIni=&amp;f_dtAberturaFim=" TargetMode="External"/><Relationship Id="rId17" Type="http://schemas.openxmlformats.org/officeDocument/2006/relationships/hyperlink" Target="http://comprasnet.gov.br/livre/Pregao/termohom.asp?prgcod=846042&amp;co_no_uasg=974003&amp;numprp=162020&amp;codigoModalidade=5&amp;f_lstSrp=&amp;f_Uf=&amp;f_numPrp=162020&amp;f_coduasg=974003&amp;f_codMod=5&amp;f_tpPregao=E&amp;f_lstICMS=&amp;f_dtAberturaIni=&amp;f_dtAberturaFim=" TargetMode="External"/><Relationship Id="rId25" Type="http://schemas.openxmlformats.org/officeDocument/2006/relationships/hyperlink" Target="http://comprasnet.gov.br/livre/Pregao/termohom.asp?prgcod=833524&amp;co_no_uasg=974003&amp;numprp=102020&amp;codigoModalidade=5&amp;f_lstSrp=&amp;f_Uf=&amp;f_numPrp=102020&amp;f_coduasg=974003&amp;f_codMod=5&amp;f_tpPregao=E&amp;f_lstICMS=&amp;f_dtAberturaIni=&amp;f_dtAberturaFim=" TargetMode="External"/><Relationship Id="rId33" Type="http://schemas.openxmlformats.org/officeDocument/2006/relationships/hyperlink" Target="https://etcdf.tc.df.gov.br/?a=consultaETCDF&amp;f=formPrincipal&amp;nrproc=27942&amp;anoproc=2019" TargetMode="External"/><Relationship Id="rId2" Type="http://schemas.openxmlformats.org/officeDocument/2006/relationships/hyperlink" Target="http://comprasnet.gov.br/livre/Pregao/termohom.asp?prgcod=855054&amp;co_no_uasg=974003&amp;numprp=192020&amp;codigoModalidade=5&amp;f_lstSrp=&amp;f_Uf=&amp;f_numPrp=192020&amp;f_coduasg=974003&amp;f_codMod=5&amp;f_tpPregao=E&amp;f_lstICMS=&amp;f_dtAberturaIni=&amp;f_dtAberturaFim=" TargetMode="External"/><Relationship Id="rId16" Type="http://schemas.openxmlformats.org/officeDocument/2006/relationships/hyperlink" Target="http://comprasnet.gov.br/livre/Pregao/termohom.asp?prgcod=858674&amp;co_no_uasg=974003&amp;numprp=212020&amp;codigoModalidade=5&amp;f_lstSrp=&amp;f_Uf=&amp;f_numPrp=212020&amp;f_coduasg=974003&amp;f_codMod=5&amp;f_tpPregao=E&amp;f_lstICMS=&amp;f_dtAberturaIni=&amp;f_dtAberturaFim=" TargetMode="External"/><Relationship Id="rId20" Type="http://schemas.openxmlformats.org/officeDocument/2006/relationships/hyperlink" Target="http://comprasnet.gov.br/livre/Pregao/termohom.asp?prgcod=852225&amp;co_no_uasg=974003&amp;numprp=182020&amp;codigoModalidade=5&amp;f_lstSrp=&amp;f_Uf=&amp;f_numPrp=182020&amp;f_coduasg=974003&amp;f_codMod=5&amp;f_tpPregao=E&amp;f_lstICMS=&amp;f_dtAberturaIni=&amp;f_dtAberturaFim=" TargetMode="External"/><Relationship Id="rId29" Type="http://schemas.openxmlformats.org/officeDocument/2006/relationships/hyperlink" Target="http://comprasnet.gov.br/livre/Pregao/termohom.asp?prgcod=830972&amp;co_no_uasg=974003&amp;numprp=72020&amp;codigoModalidade=5&amp;f_lstSrp=&amp;f_Uf=&amp;f_numPrp=72020&amp;f_coduasg=974003&amp;f_codMod=5&amp;f_tpPregao=E&amp;f_lstICMS=&amp;f_dtAberturaIni=&amp;f_dtAberturaFim=" TargetMode="External"/><Relationship Id="rId1" Type="http://schemas.openxmlformats.org/officeDocument/2006/relationships/hyperlink" Target="http://comprasnet.gov.br/livre/Pregao/termohom.asp?prgcod=866711&amp;co_no_uasg=974003&amp;numprp=262020&amp;codigoModalidade=5&amp;f_lstSrp=&amp;f_Uf=&amp;f_numPrp=262020&amp;f_coduasg=974003&amp;f_codMod=5&amp;f_tpPregao=E&amp;f_lstICMS=&amp;f_dtAberturaIni=&amp;f_dtAberturaFim=" TargetMode="External"/><Relationship Id="rId6" Type="http://schemas.openxmlformats.org/officeDocument/2006/relationships/hyperlink" Target="http://comprasnet.gov.br/livre/Pregao/termohom.asp?prgcod=862501&amp;co_no_uasg=974003&amp;numprp=242020&amp;codigoModalidade=5&amp;f_lstSrp=&amp;f_Uf=&amp;f_numPrp=242020&amp;f_coduasg=974003&amp;f_codMod=5&amp;f_tpPregao=E&amp;f_lstICMS=&amp;f_dtAberturaIni=&amp;f_dtAberturaFim=" TargetMode="External"/><Relationship Id="rId11" Type="http://schemas.openxmlformats.org/officeDocument/2006/relationships/hyperlink" Target="http://comprasnet.gov.br/livre/Pregao/termohom.asp?prgcod=888893&amp;co_no_uasg=974003&amp;numprp=342020&amp;codigoModalidade=5&amp;f_lstSrp=&amp;f_Uf=&amp;f_numPrp=342020&amp;f_coduasg=974003&amp;f_codMod=5&amp;f_tpPregao=E&amp;f_lstICMS=&amp;f_dtAberturaIni=&amp;f_dtAberturaFim=" TargetMode="External"/><Relationship Id="rId24" Type="http://schemas.openxmlformats.org/officeDocument/2006/relationships/hyperlink" Target="http://comprasnet.gov.br/livre/Pregao/termohom.asp?prgcod=827394&amp;co_no_uasg=974003&amp;numprp=32020&amp;codigoModalidade=5&amp;f_lstSrp=&amp;f_Uf=&amp;f_numPrp=32020&amp;f_coduasg=974003&amp;f_codMod=5&amp;f_tpPregao=E&amp;f_lstICMS=&amp;f_dtAberturaIni=&amp;f_dtAberturaFim=" TargetMode="External"/><Relationship Id="rId32" Type="http://schemas.openxmlformats.org/officeDocument/2006/relationships/hyperlink" Target="https://etcdf.tc.df.gov.br/?a=consultaETCDF&amp;f=formPrincipal&amp;nrproc=27942&amp;anoproc=2019" TargetMode="External"/><Relationship Id="rId5" Type="http://schemas.openxmlformats.org/officeDocument/2006/relationships/hyperlink" Target="http://comprasnet.gov.br/livre/Pregao/termohom.asp?prgcod=878029&amp;co_no_uasg=974003&amp;numprp=302020&amp;codigoModalidade=5&amp;f_lstSrp=&amp;f_Uf=&amp;f_numPrp=302020&amp;f_coduasg=974003&amp;f_codMod=5&amp;f_tpPregao=E&amp;f_lstICMS=&amp;f_dtAberturaIni=&amp;f_dtAberturaFim=" TargetMode="External"/><Relationship Id="rId15" Type="http://schemas.openxmlformats.org/officeDocument/2006/relationships/hyperlink" Target="http://comprasnet.gov.br/livre/Pregao/termohom.asp?prgcod=858025&amp;co_no_uasg=974003&amp;numprp=202020&amp;codigoModalidade=5&amp;f_lstSrp=&amp;f_Uf=&amp;f_numPrp=202020&amp;f_coduasg=974003&amp;f_codMod=5&amp;f_tpPregao=E&amp;f_lstICMS=&amp;f_dtAberturaIni=&amp;f_dtAberturaFim=" TargetMode="External"/><Relationship Id="rId23" Type="http://schemas.openxmlformats.org/officeDocument/2006/relationships/hyperlink" Target="http://comprasnet.gov.br/livre/Pregao/termohom.asp?prgcod=826846&amp;co_no_uasg=974003&amp;numprp=22020&amp;codigoModalidade=5&amp;f_lstSrp=&amp;f_Uf=&amp;f_numPrp=22020&amp;f_coduasg=974003&amp;f_codMod=5&amp;f_tpPregao=E&amp;f_lstICMS=&amp;f_dtAberturaIni=&amp;f_dtAberturaFim=" TargetMode="External"/><Relationship Id="rId28" Type="http://schemas.openxmlformats.org/officeDocument/2006/relationships/hyperlink" Target="http://comprasnet.gov.br/livre/Pregao/termohom.asp?prgcod=860189&amp;co_no_uasg=974003&amp;numprp=222020&amp;codigoModalidade=5&amp;f_lstSrp=&amp;f_Uf=&amp;f_numPrp=222020&amp;f_coduasg=974003&amp;f_codMod=5&amp;f_tpPregao=E&amp;f_lstICMS=&amp;f_dtAberturaIni=&amp;f_dtAberturaFim=" TargetMode="External"/><Relationship Id="rId36" Type="http://schemas.openxmlformats.org/officeDocument/2006/relationships/comments" Target="../comments1.xml"/><Relationship Id="rId10" Type="http://schemas.openxmlformats.org/officeDocument/2006/relationships/hyperlink" Target="http://comprasnet.gov.br/livre/Pregao/termohom.asp?prgcod=866384&amp;co_no_uasg=974003&amp;numprp=252020&amp;codigoModalidade=5&amp;f_lstSrp=&amp;f_Uf=&amp;f_numPrp=252020&amp;f_coduasg=974003&amp;f_codMod=5&amp;f_tpPregao=E&amp;f_lstICMS=&amp;f_dtAberturaIni=&amp;f_dtAberturaFim=" TargetMode="External"/><Relationship Id="rId19" Type="http://schemas.openxmlformats.org/officeDocument/2006/relationships/hyperlink" Target="http://comprasnet.gov.br/livre/Pregao/termohom.asp?prgcod=849682&amp;co_no_uasg=974003&amp;numprp=172020&amp;codigoModalidade=5&amp;f_lstSrp=&amp;f_Uf=&amp;f_numPrp=172020&amp;f_coduasg=974003&amp;f_codMod=5&amp;f_tpPregao=E&amp;f_lstICMS=&amp;f_dtAberturaIni=&amp;f_dtAberturaFim=" TargetMode="External"/><Relationship Id="rId31" Type="http://schemas.openxmlformats.org/officeDocument/2006/relationships/hyperlink" Target="http://comprasnet.gov.br/livre/Pregao/termohom.asp?prgcod=827395&amp;co_no_uasg=974003&amp;numprp=42020&amp;codigoModalidade=5&amp;f_lstSrp=&amp;f_Uf=&amp;f_numPrp=42020&amp;f_coduasg=974003&amp;f_codMod=5&amp;f_tpPregao=E&amp;f_lstICMS=&amp;f_dtAberturaIni=&amp;f_dtAberturaFim=" TargetMode="External"/><Relationship Id="rId4" Type="http://schemas.openxmlformats.org/officeDocument/2006/relationships/hyperlink" Target="http://comprasnet.gov.br/livre/Pregao/termohom.asp?prgcod=844455&amp;co_no_uasg=974003&amp;numprp=142020&amp;codigoModalidade=5&amp;f_lstSrp=&amp;f_Uf=&amp;f_numPrp=142020&amp;f_coduasg=974003&amp;f_codMod=5&amp;f_tpPregao=E&amp;f_lstICMS=&amp;f_dtAberturaIni=&amp;f_dtAberturaFim=" TargetMode="External"/><Relationship Id="rId9" Type="http://schemas.openxmlformats.org/officeDocument/2006/relationships/hyperlink" Target="http://comprasnet.gov.br/livre/Pregao/termohom.asp?prgcod=840049&amp;co_no_uasg=974003&amp;numprp=122020&amp;codigoModalidade=5&amp;f_lstSrp=&amp;f_Uf=&amp;f_numPrp=122020&amp;f_coduasg=974003&amp;f_codMod=5&amp;f_tpPregao=E&amp;f_lstICMS=&amp;f_dtAberturaIni=&amp;f_dtAberturaFim=" TargetMode="External"/><Relationship Id="rId14" Type="http://schemas.openxmlformats.org/officeDocument/2006/relationships/hyperlink" Target="http://comprasnet.gov.br/livre/Pregao/termohom.asp?prgcod=875820&amp;co_no_uasg=974003&amp;numprp=292020&amp;codigoModalidade=5&amp;f_lstSrp=&amp;f_Uf=&amp;f_numPrp=292020&amp;f_coduasg=974003&amp;f_codMod=5&amp;f_tpPregao=E&amp;f_lstICMS=&amp;f_dtAberturaIni=&amp;f_dtAberturaFim=" TargetMode="External"/><Relationship Id="rId22" Type="http://schemas.openxmlformats.org/officeDocument/2006/relationships/hyperlink" Target="https://etcdf.tc.df.gov.br/?a=consultaETCDF&amp;f=formPrincipal&amp;nrproc=3939&amp;anoproc=2020" TargetMode="External"/><Relationship Id="rId27" Type="http://schemas.openxmlformats.org/officeDocument/2006/relationships/hyperlink" Target="http://comprasnet.gov.br/livre/Pregao/termohom.asp?prgcod=832955&amp;co_no_uasg=974003&amp;numprp=92020&amp;codigoModalidade=5&amp;f_lstSrp=&amp;f_Uf=&amp;f_numPrp=92020&amp;f_coduasg=974003&amp;f_codMod=5&amp;f_tpPregao=E&amp;f_lstICMS=&amp;f_dtAberturaIni=&amp;f_dtAberturaFim=" TargetMode="External"/><Relationship Id="rId30" Type="http://schemas.openxmlformats.org/officeDocument/2006/relationships/hyperlink" Target="http://comprasnet.gov.br/livre/Pregao/termohom.asp?prgcod=826694&amp;co_no_uasg=974003&amp;numprp=12020&amp;codigoModalidade=5&amp;f_lstSrp=&amp;f_Uf=&amp;f_numPrp=12020&amp;f_coduasg=974003&amp;f_codMod=5&amp;f_tpPregao=E&amp;f_lstICMS=&amp;f_dtAberturaIni=&amp;f_dtAberturaFim=" TargetMode="External"/><Relationship Id="rId35" Type="http://schemas.openxmlformats.org/officeDocument/2006/relationships/vmlDrawing" Target="../drawings/vmlDrawing1.vml"/><Relationship Id="rId8" Type="http://schemas.openxmlformats.org/officeDocument/2006/relationships/hyperlink" Target="http://comprasnet.gov.br/livre/Pregao/termohom.asp?prgcod=873040&amp;co_no_uasg=974003&amp;numprp=282020&amp;codigoModalidade=5&amp;f_lstSrp=&amp;f_Uf=&amp;f_numPrp=282020&amp;f_coduasg=974003&amp;f_codMod=5&amp;f_tpPregao=E&amp;f_lstICMS=&amp;f_dtAberturaIni=&amp;f_dtAberturaFi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4EE8B-BABD-40D8-90D6-E157801884C6}">
  <sheetPr>
    <tabColor theme="4" tint="0.39997558519241921"/>
  </sheetPr>
  <dimension ref="A1:H36"/>
  <sheetViews>
    <sheetView tabSelected="1" workbookViewId="0">
      <selection sqref="A1:H1"/>
    </sheetView>
  </sheetViews>
  <sheetFormatPr defaultRowHeight="15"/>
  <cols>
    <col min="1" max="1" width="3.42578125" style="1" bestFit="1" customWidth="1"/>
    <col min="2" max="2" width="25" style="1" bestFit="1" customWidth="1"/>
    <col min="3" max="3" width="16.85546875" style="9" bestFit="1" customWidth="1"/>
    <col min="4" max="4" width="66.7109375" style="10" customWidth="1"/>
    <col min="5" max="6" width="15.85546875" style="11" bestFit="1" customWidth="1"/>
    <col min="7" max="7" width="28.5703125" style="21" customWidth="1"/>
    <col min="8" max="8" width="63.5703125" style="9" customWidth="1"/>
    <col min="9" max="16384" width="9.140625" style="1"/>
  </cols>
  <sheetData>
    <row r="1" spans="1:8" ht="45" customHeight="1">
      <c r="A1" s="23" t="s">
        <v>0</v>
      </c>
      <c r="B1" s="24"/>
      <c r="C1" s="24"/>
      <c r="D1" s="24"/>
      <c r="E1" s="24"/>
      <c r="F1" s="24"/>
      <c r="G1" s="24"/>
      <c r="H1" s="24"/>
    </row>
    <row r="2" spans="1:8" ht="45">
      <c r="A2" s="2" t="s">
        <v>1</v>
      </c>
      <c r="B2" s="2" t="s">
        <v>2</v>
      </c>
      <c r="C2" s="3" t="s">
        <v>3</v>
      </c>
      <c r="D2" s="13" t="s">
        <v>4</v>
      </c>
      <c r="E2" s="4" t="s">
        <v>5</v>
      </c>
      <c r="F2" s="4" t="s">
        <v>6</v>
      </c>
      <c r="G2" s="18" t="s">
        <v>7</v>
      </c>
      <c r="H2" s="3" t="s">
        <v>8</v>
      </c>
    </row>
    <row r="3" spans="1:8" ht="60">
      <c r="A3" s="5">
        <v>1</v>
      </c>
      <c r="B3" s="5" t="s">
        <v>9</v>
      </c>
      <c r="C3" s="6" t="s">
        <v>10</v>
      </c>
      <c r="D3" s="17" t="s">
        <v>11</v>
      </c>
      <c r="E3" s="7">
        <v>402812.95</v>
      </c>
      <c r="F3" s="7">
        <v>154212.5</v>
      </c>
      <c r="G3" s="7"/>
      <c r="H3" s="12" t="s">
        <v>12</v>
      </c>
    </row>
    <row r="4" spans="1:8" ht="66" customHeight="1">
      <c r="A4" s="5">
        <v>2</v>
      </c>
      <c r="B4" s="5" t="s">
        <v>13</v>
      </c>
      <c r="C4" s="6" t="s">
        <v>14</v>
      </c>
      <c r="D4" s="17" t="s">
        <v>15</v>
      </c>
      <c r="E4" s="7">
        <v>39845.96</v>
      </c>
      <c r="F4" s="7">
        <v>23017</v>
      </c>
      <c r="G4" s="7" t="s">
        <v>16</v>
      </c>
      <c r="H4" s="8" t="s">
        <v>17</v>
      </c>
    </row>
    <row r="5" spans="1:8" ht="80.25" customHeight="1">
      <c r="A5" s="5">
        <v>3</v>
      </c>
      <c r="B5" s="5" t="s">
        <v>18</v>
      </c>
      <c r="C5" s="6" t="s">
        <v>19</v>
      </c>
      <c r="D5" s="17" t="s">
        <v>20</v>
      </c>
      <c r="E5" s="7">
        <v>130000</v>
      </c>
      <c r="F5" s="7">
        <v>79690</v>
      </c>
      <c r="G5" s="7"/>
      <c r="H5" s="8" t="s">
        <v>21</v>
      </c>
    </row>
    <row r="6" spans="1:8" ht="60">
      <c r="A6" s="5">
        <v>4</v>
      </c>
      <c r="B6" s="5" t="s">
        <v>22</v>
      </c>
      <c r="C6" s="15" t="s">
        <v>23</v>
      </c>
      <c r="D6" s="17" t="s">
        <v>24</v>
      </c>
      <c r="E6" s="7">
        <v>716655.5</v>
      </c>
      <c r="F6" s="7">
        <f>354481.68+273002.4</f>
        <v>627484.08000000007</v>
      </c>
      <c r="G6" s="7"/>
      <c r="H6" s="12" t="s">
        <v>25</v>
      </c>
    </row>
    <row r="7" spans="1:8" ht="75">
      <c r="A7" s="5">
        <v>5</v>
      </c>
      <c r="B7" s="5" t="s">
        <v>26</v>
      </c>
      <c r="C7" s="15" t="s">
        <v>27</v>
      </c>
      <c r="D7" s="17" t="s">
        <v>28</v>
      </c>
      <c r="E7" s="7">
        <v>12052.38</v>
      </c>
      <c r="F7" s="7" t="s">
        <v>29</v>
      </c>
      <c r="G7" s="7" t="s">
        <v>30</v>
      </c>
      <c r="H7" s="8" t="s">
        <v>31</v>
      </c>
    </row>
    <row r="8" spans="1:8" ht="75">
      <c r="A8" s="5">
        <v>6</v>
      </c>
      <c r="B8" s="5" t="s">
        <v>32</v>
      </c>
      <c r="C8" s="15" t="s">
        <v>33</v>
      </c>
      <c r="D8" s="17" t="s">
        <v>34</v>
      </c>
      <c r="E8" s="7">
        <v>444187.2</v>
      </c>
      <c r="F8" s="7">
        <f>25650+1650+1200+179999.72</f>
        <v>208499.72</v>
      </c>
      <c r="G8" s="16" t="s">
        <v>35</v>
      </c>
      <c r="H8" s="8" t="s">
        <v>36</v>
      </c>
    </row>
    <row r="9" spans="1:8" ht="120">
      <c r="A9" s="5">
        <v>7</v>
      </c>
      <c r="B9" s="5" t="s">
        <v>37</v>
      </c>
      <c r="C9" s="15" t="s">
        <v>38</v>
      </c>
      <c r="D9" s="17" t="s">
        <v>39</v>
      </c>
      <c r="E9" s="7">
        <v>23511.1</v>
      </c>
      <c r="F9" s="7">
        <f>13304.6+6450</f>
        <v>19754.599999999999</v>
      </c>
      <c r="G9" s="7"/>
      <c r="H9" s="8" t="s">
        <v>40</v>
      </c>
    </row>
    <row r="10" spans="1:8" ht="75">
      <c r="A10" s="5">
        <v>8</v>
      </c>
      <c r="B10" s="5" t="s">
        <v>26</v>
      </c>
      <c r="C10" s="15" t="s">
        <v>41</v>
      </c>
      <c r="D10" s="17" t="s">
        <v>28</v>
      </c>
      <c r="E10" s="7">
        <v>12052.38</v>
      </c>
      <c r="F10" s="7">
        <v>11694.79</v>
      </c>
      <c r="G10" s="7"/>
      <c r="H10" s="8" t="s">
        <v>31</v>
      </c>
    </row>
    <row r="11" spans="1:8" ht="120" customHeight="1">
      <c r="A11" s="5">
        <v>9</v>
      </c>
      <c r="B11" s="5" t="s">
        <v>42</v>
      </c>
      <c r="C11" s="15" t="s">
        <v>43</v>
      </c>
      <c r="D11" s="17" t="s">
        <v>44</v>
      </c>
      <c r="E11" s="7">
        <v>48415</v>
      </c>
      <c r="F11" s="7">
        <v>21555</v>
      </c>
      <c r="G11" s="16" t="s">
        <v>45</v>
      </c>
      <c r="H11" s="8" t="s">
        <v>46</v>
      </c>
    </row>
    <row r="12" spans="1:8" ht="87.75" customHeight="1">
      <c r="A12" s="5">
        <v>10</v>
      </c>
      <c r="B12" s="5" t="s">
        <v>47</v>
      </c>
      <c r="C12" s="6" t="s">
        <v>48</v>
      </c>
      <c r="D12" s="17" t="s">
        <v>49</v>
      </c>
      <c r="E12" s="14">
        <v>132734.04</v>
      </c>
      <c r="F12" s="14">
        <v>29499.96</v>
      </c>
      <c r="G12" s="14"/>
      <c r="H12" s="8" t="s">
        <v>50</v>
      </c>
    </row>
    <row r="13" spans="1:8" ht="60">
      <c r="A13" s="5">
        <v>11</v>
      </c>
      <c r="B13" s="5" t="s">
        <v>51</v>
      </c>
      <c r="C13" s="6" t="s">
        <v>52</v>
      </c>
      <c r="D13" s="17" t="s">
        <v>53</v>
      </c>
      <c r="E13" s="7">
        <v>50000</v>
      </c>
      <c r="F13" s="7">
        <v>46000</v>
      </c>
      <c r="G13" s="20"/>
      <c r="H13" s="12" t="s">
        <v>54</v>
      </c>
    </row>
    <row r="14" spans="1:8" ht="60">
      <c r="A14" s="5">
        <v>12</v>
      </c>
      <c r="B14" s="5" t="s">
        <v>55</v>
      </c>
      <c r="C14" s="6" t="s">
        <v>56</v>
      </c>
      <c r="D14" s="17" t="s">
        <v>57</v>
      </c>
      <c r="E14" s="7">
        <v>109142.64</v>
      </c>
      <c r="F14" s="7">
        <f>16500+71378.4</f>
        <v>87878.399999999994</v>
      </c>
      <c r="G14" s="20"/>
      <c r="H14" s="12" t="s">
        <v>58</v>
      </c>
    </row>
    <row r="15" spans="1:8" ht="105">
      <c r="A15" s="5">
        <v>13</v>
      </c>
      <c r="B15" s="5" t="s">
        <v>59</v>
      </c>
      <c r="C15" s="6" t="s">
        <v>60</v>
      </c>
      <c r="D15" s="17" t="s">
        <v>61</v>
      </c>
      <c r="E15" s="7">
        <v>1931448.24</v>
      </c>
      <c r="F15" s="7">
        <f>1248000+31000+29400</f>
        <v>1308400</v>
      </c>
      <c r="G15" s="20" t="s">
        <v>62</v>
      </c>
      <c r="H15" s="12" t="s">
        <v>63</v>
      </c>
    </row>
    <row r="16" spans="1:8" ht="60">
      <c r="A16" s="5">
        <v>14</v>
      </c>
      <c r="B16" s="5" t="s">
        <v>64</v>
      </c>
      <c r="C16" s="6" t="s">
        <v>65</v>
      </c>
      <c r="D16" s="17" t="s">
        <v>66</v>
      </c>
      <c r="E16" s="7">
        <v>39220.800000000003</v>
      </c>
      <c r="F16" s="7">
        <v>32697.599999999999</v>
      </c>
      <c r="G16" s="20"/>
      <c r="H16" s="12" t="s">
        <v>67</v>
      </c>
    </row>
    <row r="17" spans="1:8" ht="150">
      <c r="A17" s="5">
        <v>15</v>
      </c>
      <c r="B17" s="5" t="s">
        <v>68</v>
      </c>
      <c r="C17" s="6" t="s">
        <v>69</v>
      </c>
      <c r="D17" s="17" t="s">
        <v>70</v>
      </c>
      <c r="E17" s="7">
        <v>593000</v>
      </c>
      <c r="F17" s="7">
        <v>584000</v>
      </c>
      <c r="G17" s="20"/>
      <c r="H17" s="12" t="s">
        <v>71</v>
      </c>
    </row>
    <row r="18" spans="1:8" ht="60">
      <c r="A18" s="5">
        <v>16</v>
      </c>
      <c r="B18" s="5" t="s">
        <v>72</v>
      </c>
      <c r="C18" s="15" t="s">
        <v>73</v>
      </c>
      <c r="D18" s="17" t="s">
        <v>74</v>
      </c>
      <c r="E18" s="7">
        <v>29179.9</v>
      </c>
      <c r="F18" s="7">
        <v>5480</v>
      </c>
      <c r="G18" s="20"/>
      <c r="H18" s="12" t="s">
        <v>75</v>
      </c>
    </row>
    <row r="19" spans="1:8" ht="75">
      <c r="A19" s="5">
        <v>17</v>
      </c>
      <c r="B19" s="5" t="s">
        <v>76</v>
      </c>
      <c r="C19" s="15" t="s">
        <v>77</v>
      </c>
      <c r="D19" s="17" t="s">
        <v>78</v>
      </c>
      <c r="E19" s="7">
        <f>2411198.76+2496778.8+4031248.68</f>
        <v>8939226.2400000002</v>
      </c>
      <c r="F19" s="7">
        <f>(2181572.04+3780000)+2258769.36</f>
        <v>8220341.4000000004</v>
      </c>
      <c r="G19" s="20"/>
      <c r="H19" s="8" t="s">
        <v>79</v>
      </c>
    </row>
    <row r="20" spans="1:8" ht="90">
      <c r="A20" s="5">
        <v>18</v>
      </c>
      <c r="B20" s="5" t="s">
        <v>80</v>
      </c>
      <c r="C20" s="15" t="s">
        <v>81</v>
      </c>
      <c r="D20" s="17" t="s">
        <v>82</v>
      </c>
      <c r="E20" s="7">
        <v>3310000.8</v>
      </c>
      <c r="F20" s="7">
        <v>1398491</v>
      </c>
      <c r="G20" s="20"/>
      <c r="H20" s="8" t="s">
        <v>83</v>
      </c>
    </row>
    <row r="21" spans="1:8" ht="60">
      <c r="A21" s="5">
        <v>19</v>
      </c>
      <c r="B21" s="5" t="s">
        <v>84</v>
      </c>
      <c r="C21" s="6" t="s">
        <v>85</v>
      </c>
      <c r="D21" s="17" t="s">
        <v>86</v>
      </c>
      <c r="E21" s="7">
        <v>472647.6</v>
      </c>
      <c r="F21" s="7">
        <v>424998</v>
      </c>
      <c r="G21" s="20"/>
      <c r="H21" s="12" t="s">
        <v>87</v>
      </c>
    </row>
    <row r="22" spans="1:8" ht="75">
      <c r="A22" s="5">
        <v>20</v>
      </c>
      <c r="B22" s="5" t="s">
        <v>88</v>
      </c>
      <c r="C22" s="15" t="s">
        <v>89</v>
      </c>
      <c r="D22" s="17" t="s">
        <v>90</v>
      </c>
      <c r="E22" s="7">
        <v>39121.82</v>
      </c>
      <c r="F22" s="7">
        <v>35092.81</v>
      </c>
      <c r="G22" s="20"/>
      <c r="H22" s="12" t="s">
        <v>91</v>
      </c>
    </row>
    <row r="23" spans="1:8" ht="105">
      <c r="A23" s="5">
        <v>21</v>
      </c>
      <c r="B23" s="5" t="s">
        <v>92</v>
      </c>
      <c r="C23" s="15" t="s">
        <v>93</v>
      </c>
      <c r="D23" s="17" t="s">
        <v>94</v>
      </c>
      <c r="E23" s="7">
        <v>46972.44</v>
      </c>
      <c r="F23" s="7">
        <v>46140</v>
      </c>
      <c r="G23" s="20"/>
      <c r="H23" s="12" t="s">
        <v>95</v>
      </c>
    </row>
    <row r="24" spans="1:8" ht="60">
      <c r="A24" s="5">
        <v>22</v>
      </c>
      <c r="B24" s="5" t="s">
        <v>96</v>
      </c>
      <c r="C24" s="15" t="s">
        <v>97</v>
      </c>
      <c r="D24" s="17" t="s">
        <v>98</v>
      </c>
      <c r="E24" s="7">
        <v>327251.67</v>
      </c>
      <c r="F24" s="7">
        <v>154000</v>
      </c>
      <c r="G24" s="7"/>
      <c r="H24" s="8" t="s">
        <v>99</v>
      </c>
    </row>
    <row r="25" spans="1:8" ht="60">
      <c r="A25" s="5">
        <v>23</v>
      </c>
      <c r="B25" s="5" t="s">
        <v>100</v>
      </c>
      <c r="C25" s="6" t="s">
        <v>101</v>
      </c>
      <c r="D25" s="17" t="s">
        <v>102</v>
      </c>
      <c r="E25" s="7">
        <v>36876</v>
      </c>
      <c r="F25" s="7">
        <v>26550.720000000001</v>
      </c>
      <c r="G25" s="20"/>
      <c r="H25" s="12" t="s">
        <v>103</v>
      </c>
    </row>
    <row r="26" spans="1:8" ht="90">
      <c r="A26" s="5">
        <v>24</v>
      </c>
      <c r="B26" s="5" t="s">
        <v>104</v>
      </c>
      <c r="C26" s="6" t="s">
        <v>105</v>
      </c>
      <c r="D26" s="17" t="s">
        <v>106</v>
      </c>
      <c r="E26" s="7">
        <v>3563216.88</v>
      </c>
      <c r="F26" s="7">
        <v>2901659.76</v>
      </c>
      <c r="G26" s="20"/>
      <c r="H26" s="12" t="s">
        <v>107</v>
      </c>
    </row>
    <row r="27" spans="1:8" ht="75">
      <c r="A27" s="5">
        <v>25</v>
      </c>
      <c r="B27" s="5" t="s">
        <v>108</v>
      </c>
      <c r="C27" s="6" t="s">
        <v>109</v>
      </c>
      <c r="D27" s="17" t="s">
        <v>110</v>
      </c>
      <c r="E27" s="7">
        <v>63185.4</v>
      </c>
      <c r="F27" s="7">
        <f>27000+6300</f>
        <v>33300</v>
      </c>
      <c r="G27" s="19" t="s">
        <v>111</v>
      </c>
      <c r="H27" s="12" t="s">
        <v>112</v>
      </c>
    </row>
    <row r="28" spans="1:8" ht="90">
      <c r="A28" s="5">
        <v>26</v>
      </c>
      <c r="B28" s="5" t="s">
        <v>113</v>
      </c>
      <c r="C28" s="6" t="s">
        <v>114</v>
      </c>
      <c r="D28" s="17" t="s">
        <v>115</v>
      </c>
      <c r="E28" s="7">
        <v>44600</v>
      </c>
      <c r="F28" s="7">
        <f>11000+14700+9800</f>
        <v>35500</v>
      </c>
      <c r="G28" s="20"/>
      <c r="H28" s="8" t="s">
        <v>116</v>
      </c>
    </row>
    <row r="29" spans="1:8" ht="120">
      <c r="A29" s="5">
        <v>27</v>
      </c>
      <c r="B29" s="5" t="s">
        <v>117</v>
      </c>
      <c r="C29" s="6" t="s">
        <v>118</v>
      </c>
      <c r="D29" s="17" t="s">
        <v>119</v>
      </c>
      <c r="E29" s="7">
        <v>3857903.2</v>
      </c>
      <c r="F29" s="7">
        <f>3392888+91000</f>
        <v>3483888</v>
      </c>
      <c r="G29" s="20"/>
      <c r="H29" s="8" t="s">
        <v>120</v>
      </c>
    </row>
    <row r="30" spans="1:8" ht="60">
      <c r="A30" s="5">
        <v>28</v>
      </c>
      <c r="B30" s="5" t="s">
        <v>121</v>
      </c>
      <c r="C30" s="6" t="s">
        <v>122</v>
      </c>
      <c r="D30" s="17" t="s">
        <v>123</v>
      </c>
      <c r="E30" s="7">
        <v>47315.4</v>
      </c>
      <c r="F30" s="7">
        <v>22800</v>
      </c>
      <c r="G30" s="20"/>
      <c r="H30" s="12" t="s">
        <v>124</v>
      </c>
    </row>
    <row r="31" spans="1:8" ht="60">
      <c r="A31" s="5">
        <v>29</v>
      </c>
      <c r="B31" s="5" t="s">
        <v>125</v>
      </c>
      <c r="C31" s="15" t="s">
        <v>126</v>
      </c>
      <c r="D31" s="17" t="s">
        <v>127</v>
      </c>
      <c r="E31" s="7">
        <v>150685.01999999999</v>
      </c>
      <c r="F31" s="7">
        <v>130998</v>
      </c>
      <c r="G31" s="20"/>
      <c r="H31" s="12" t="s">
        <v>128</v>
      </c>
    </row>
    <row r="32" spans="1:8" ht="60">
      <c r="A32" s="5">
        <v>30</v>
      </c>
      <c r="B32" s="5" t="s">
        <v>129</v>
      </c>
      <c r="C32" s="6" t="s">
        <v>130</v>
      </c>
      <c r="D32" s="17" t="s">
        <v>131</v>
      </c>
      <c r="E32" s="7">
        <v>19111.96</v>
      </c>
      <c r="F32" s="7">
        <f>738.6+15640</f>
        <v>16378.6</v>
      </c>
      <c r="G32" s="22" t="s">
        <v>132</v>
      </c>
      <c r="H32" s="12" t="s">
        <v>133</v>
      </c>
    </row>
    <row r="33" spans="1:8" ht="105">
      <c r="A33" s="5">
        <v>31</v>
      </c>
      <c r="B33" s="5" t="s">
        <v>134</v>
      </c>
      <c r="C33" s="6" t="s">
        <v>135</v>
      </c>
      <c r="D33" s="17" t="s">
        <v>136</v>
      </c>
      <c r="E33" s="14">
        <v>10227.86</v>
      </c>
      <c r="F33" s="14">
        <v>9311</v>
      </c>
      <c r="G33" s="20"/>
      <c r="H33" s="12" t="s">
        <v>137</v>
      </c>
    </row>
    <row r="34" spans="1:8" ht="120">
      <c r="A34" s="5">
        <v>32</v>
      </c>
      <c r="B34" s="5" t="s">
        <v>138</v>
      </c>
      <c r="C34" s="15" t="s">
        <v>139</v>
      </c>
      <c r="D34" s="17" t="s">
        <v>140</v>
      </c>
      <c r="E34" s="7">
        <v>23004.9</v>
      </c>
      <c r="F34" s="7">
        <f>13905.9+7200</f>
        <v>21105.9</v>
      </c>
      <c r="G34" s="20"/>
      <c r="H34" s="12" t="s">
        <v>141</v>
      </c>
    </row>
    <row r="35" spans="1:8" ht="75">
      <c r="A35" s="5">
        <v>33</v>
      </c>
      <c r="B35" s="5" t="s">
        <v>142</v>
      </c>
      <c r="C35" s="15" t="s">
        <v>143</v>
      </c>
      <c r="D35" s="17" t="s">
        <v>144</v>
      </c>
      <c r="E35" s="7">
        <v>49195</v>
      </c>
      <c r="F35" s="7" t="s">
        <v>29</v>
      </c>
      <c r="G35" s="20" t="s">
        <v>145</v>
      </c>
      <c r="H35" s="12" t="s">
        <v>146</v>
      </c>
    </row>
    <row r="36" spans="1:8" ht="75">
      <c r="A36" s="5">
        <v>34</v>
      </c>
      <c r="B36" s="5" t="s">
        <v>147</v>
      </c>
      <c r="C36" s="6" t="s">
        <v>148</v>
      </c>
      <c r="D36" s="17" t="s">
        <v>149</v>
      </c>
      <c r="E36" s="7">
        <v>85921.1</v>
      </c>
      <c r="F36" s="7">
        <f>31314+25650+13900</f>
        <v>70864</v>
      </c>
      <c r="G36" s="20"/>
      <c r="H36" s="12" t="s">
        <v>150</v>
      </c>
    </row>
  </sheetData>
  <sortState xmlns:xlrd2="http://schemas.microsoft.com/office/spreadsheetml/2017/richdata2" ref="A3:H36">
    <sortCondition ref="C3:C36"/>
  </sortState>
  <mergeCells count="1">
    <mergeCell ref="A1:H1"/>
  </mergeCells>
  <phoneticPr fontId="7" type="noConversion"/>
  <hyperlinks>
    <hyperlink ref="H28" r:id="rId1" xr:uid="{0DD91251-92D3-45F7-B296-9F02BBB304C0}"/>
    <hyperlink ref="H21" r:id="rId2" xr:uid="{B03C41A7-3B99-4667-A9C8-D06A75657E8E}"/>
    <hyperlink ref="H25" r:id="rId3" xr:uid="{65F7FCB5-2E38-4595-A8D9-3D9200A2417B}"/>
    <hyperlink ref="H16" r:id="rId4" xr:uid="{6513E33C-308E-4732-A47D-52D4FED4B365}"/>
    <hyperlink ref="H32" r:id="rId5" xr:uid="{CE59E8FC-EAFE-4FAF-BD7E-6B993B9AA15F}"/>
    <hyperlink ref="H26" r:id="rId6" xr:uid="{D29F5E2C-2C28-4ED7-988B-AAF8A2B511D7}"/>
    <hyperlink ref="H17" r:id="rId7" xr:uid="{44FAC064-D28C-4D89-A827-9AE2C22B6E1F}"/>
    <hyperlink ref="H30" r:id="rId8" xr:uid="{D762A09F-BE3C-4236-93F7-8592FB327162}"/>
    <hyperlink ref="H14" r:id="rId9" xr:uid="{B5D80C99-691C-4082-85DD-F4A9139D9087}"/>
    <hyperlink ref="H27" r:id="rId10" xr:uid="{2694D596-C289-452A-A259-7F96E69B9A3D}"/>
    <hyperlink ref="H36" r:id="rId11" xr:uid="{D25C300C-10C2-460D-930C-BF52FA1E7E7B}"/>
    <hyperlink ref="H33" r:id="rId12" xr:uid="{50C15943-AD67-4BEA-A720-28B46D44FB4C}"/>
    <hyperlink ref="H34" r:id="rId13" xr:uid="{13B21AC2-7652-4886-A3C2-9D505E20C8E0}"/>
    <hyperlink ref="H31" r:id="rId14" xr:uid="{83EB4BF1-AFEE-43C2-BFE7-E10A8509BC77}"/>
    <hyperlink ref="H22" r:id="rId15" xr:uid="{0534EDA4-B0E1-4796-9513-90CC2B0FCCFC}"/>
    <hyperlink ref="H23" r:id="rId16" xr:uid="{EF472B29-0AB3-467D-9B16-B79EA45268B6}"/>
    <hyperlink ref="H18" r:id="rId17" xr:uid="{4D6E3EB8-4027-45DB-9099-74832B9DC991}"/>
    <hyperlink ref="H15" r:id="rId18" xr:uid="{79A64B29-B856-49A1-8D88-212EC7640BD3}"/>
    <hyperlink ref="H19" r:id="rId19" xr:uid="{15B8579C-5304-4813-A13D-670DDDB867AD}"/>
    <hyperlink ref="H20" r:id="rId20" xr:uid="{14C427AE-26C5-4B9A-BF53-62FB109AE817}"/>
    <hyperlink ref="H29" r:id="rId21" xr:uid="{FD3598EE-9330-4D21-975B-91E08A1C9CD7}"/>
    <hyperlink ref="H35" r:id="rId22" xr:uid="{7729B110-0852-4DD9-AEBF-B4D59CE06BB8}"/>
    <hyperlink ref="H4" r:id="rId23" xr:uid="{6264D1B0-CFF6-4E16-ACE1-E0FD439D7CC9}"/>
    <hyperlink ref="H5" r:id="rId24" xr:uid="{C9E90CBE-04DB-480B-B2E2-BA93E1FE26CA}"/>
    <hyperlink ref="H12" r:id="rId25" xr:uid="{20AB8CE0-C6B1-4ED6-855C-B6304106320A}"/>
    <hyperlink ref="H8" r:id="rId26" xr:uid="{CAD68C4F-36C4-4C88-AB5C-3763979167D8}"/>
    <hyperlink ref="H11" r:id="rId27" xr:uid="{05462347-A8D9-4F39-B3D2-7CEB34DC3640}"/>
    <hyperlink ref="H24" r:id="rId28" xr:uid="{42658BBE-7D18-42C7-8EB0-7E6FAF5BC6C4}"/>
    <hyperlink ref="H9" r:id="rId29" xr:uid="{315A86EB-BC89-4908-B4C5-C9AB63863DA5}"/>
    <hyperlink ref="H3" r:id="rId30" xr:uid="{D5479613-6A12-4590-8793-525590F49A9F}"/>
    <hyperlink ref="H6" r:id="rId31" xr:uid="{AE7B568A-F3DD-4852-BF8A-6E42DF9AC3BC}"/>
    <hyperlink ref="H7" r:id="rId32" xr:uid="{2E38686E-871E-4ACA-8EDA-0BCFBB5EFB6D}"/>
    <hyperlink ref="H10" r:id="rId33" xr:uid="{AB5AB703-7817-41DC-9A5A-D7F435FBA384}"/>
  </hyperlinks>
  <pageMargins left="0.51181102362204722" right="0.51181102362204722" top="0.78740157480314965" bottom="0.78740157480314965" header="0.31496062992125984" footer="0.31496062992125984"/>
  <pageSetup paperSize="9" scale="75" orientation="portrait" r:id="rId34"/>
  <legacyDrawing r:id="rId35"/>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Emili Banno</dc:creator>
  <cp:keywords/>
  <dc:description/>
  <cp:lastModifiedBy>Emili Banno</cp:lastModifiedBy>
  <cp:revision/>
  <dcterms:created xsi:type="dcterms:W3CDTF">2022-10-04T17:29:16Z</dcterms:created>
  <dcterms:modified xsi:type="dcterms:W3CDTF">2022-10-11T21:42:53Z</dcterms:modified>
  <cp:category/>
  <cp:contentStatus/>
</cp:coreProperties>
</file>