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03"/>
  <workbookPr defaultThemeVersion="166925"/>
  <mc:AlternateContent xmlns:mc="http://schemas.openxmlformats.org/markup-compatibility/2006">
    <mc:Choice Requires="x15">
      <x15ac:absPath xmlns:x15ac="http://schemas.microsoft.com/office/spreadsheetml/2010/11/ac" url="https://tcdf-my.sharepoint.com/personal/emili_banno_tc_df_gov_br/Documents/Documentos/MEUS DOCUMENTOS/TCDF_TELETRABALHO/2022/ATUALIZACAO PORTAL/"/>
    </mc:Choice>
  </mc:AlternateContent>
  <xr:revisionPtr revIDLastSave="2" documentId="8_{731D737C-8180-48D3-A26D-31D19D482436}" xr6:coauthVersionLast="47" xr6:coauthVersionMax="47" xr10:uidLastSave="{9EBD1CBB-D168-415E-B444-33AD193513CF}"/>
  <bookViews>
    <workbookView xWindow="28680" yWindow="-120" windowWidth="29040" windowHeight="15840" xr2:uid="{1BC9D7D2-F392-401E-82BA-64D54A0A248B}"/>
  </bookViews>
  <sheets>
    <sheet name="Result. Licit.2018" sheetId="6" r:id="rId1"/>
  </sheets>
  <definedNames>
    <definedName name="_xlnm.Print_Area" localSheetId="0">'Result. Licit.2018'!$A$1:$H$24</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6" l="1"/>
  <c r="F3" i="6" l="1"/>
  <c r="F4" i="6"/>
  <c r="F26" i="6"/>
  <c r="F25" i="6"/>
  <c r="F8" i="6" l="1"/>
  <c r="F14" i="6"/>
  <c r="F20" i="6" l="1"/>
  <c r="E17" i="6"/>
  <c r="E19" i="6"/>
  <c r="E23" i="6"/>
  <c r="F23" i="6"/>
  <c r="F16" i="6"/>
  <c r="E16" i="6"/>
  <c r="F1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Emili Banno</author>
  </authors>
  <commentList>
    <comment ref="C2" authorId="0" shapeId="0" xr:uid="{E0A0A131-F173-4040-85F6-4D243F00A9E8}">
      <text>
        <r>
          <rPr>
            <b/>
            <sz val="9"/>
            <color indexed="81"/>
            <rFont val="Segoe UI"/>
            <family val="2"/>
          </rPr>
          <t>Legenda:
PE - Pregão Eletrônico;
CC - Concorrência;
TP - Tomada de Preço.</t>
        </r>
      </text>
    </comment>
  </commentList>
</comments>
</file>

<file path=xl/sharedStrings.xml><?xml version="1.0" encoding="utf-8"?>
<sst xmlns="http://schemas.openxmlformats.org/spreadsheetml/2006/main" count="116" uniqueCount="115">
  <si>
    <t>RESULTADOS DE PROCESSOS LICITATÓRIOS - 2018
(Lançado de acordo com ano de realização do procedimento licitatório)</t>
  </si>
  <si>
    <t>Nº</t>
  </si>
  <si>
    <t xml:space="preserve">Processo nº </t>
  </si>
  <si>
    <t>Edital de Licitação</t>
  </si>
  <si>
    <t>Objeto</t>
  </si>
  <si>
    <t>Valor Total Estimado</t>
  </si>
  <si>
    <t>Valor Total Contratado</t>
  </si>
  <si>
    <t>Observações</t>
  </si>
  <si>
    <t>Link para acesso ao Termo de Homologação do Procedimento Licitatório, com a indicação do(s) vencedor(es) do certame e seus respectivos valores adjudicados</t>
  </si>
  <si>
    <t>38880/2017-e</t>
  </si>
  <si>
    <t>PE nº 01/2018</t>
  </si>
  <si>
    <t>Contratação de empresa especializada para fornecimento de toners para impressoras OKIDATA MC361 e HP LASERJET P2055DN, para atendimento das necessidades do Tribunal de Contas do Distrito Federal (TCDF).</t>
  </si>
  <si>
    <t>http://comprasnet.gov.br/livre/Pregao/termohom.asp?prgcod=708721&amp;co_no_uasg=974003&amp;numprp=12018&amp;codigoModalidade=5&amp;f_lstSrp=&amp;f_Uf=&amp;f_numPrp=12018&amp;f_coduasg=974003&amp;f_codMod=5&amp;f_tpPregao=E&amp;f_lstICMS=&amp;f_dtAberturaIni=&amp;f_dtAberturaFim=</t>
  </si>
  <si>
    <t>32327/2017-e</t>
  </si>
  <si>
    <t>PE nº 02/2018</t>
  </si>
  <si>
    <t>Contratação de empresa especializada para fornecimento de 06 (seis) máquinas fragmentadoras de papel, para atendimento das necessidades do Tribunal de Contas do Distrito Federal (TCDF).</t>
  </si>
  <si>
    <t>http://comprasnet.gov.br/livre/Pregao/termohom.asp?prgcod=708997&amp;co_no_uasg=974003&amp;numprp=22018&amp;codigoModalidade=5&amp;f_lstSrp=&amp;f_Uf=&amp;f_numPrp=22018&amp;f_coduasg=974003&amp;f_codMod=5&amp;f_tpPregao=E&amp;f_lstICMS=&amp;f_dtAberturaIni=&amp;f_dtAberturaFim=</t>
  </si>
  <si>
    <t>29806/2017-e</t>
  </si>
  <si>
    <t>PE nº 03/2018</t>
  </si>
  <si>
    <t>Contratação de empresa especializada para fornecimento de medicamentos e insumos médicos para atendimento das demandas da Divisão de Programas da Saúde - DISAUDE do Tribunal de Contas do Distrito Federal, durante o exercício de 2018.</t>
  </si>
  <si>
    <t>http://comprasnet.gov.br/livre/Pregao/termohom.asp?prgcod=710885&amp;co_no_uasg=974003&amp;numprp=32018&amp;codigoModalidade=5&amp;f_lstSrp=&amp;f_Uf=&amp;f_numPrp=32018&amp;f_coduasg=974003&amp;f_codMod=5&amp;f_tpPregao=E&amp;f_lstICMS=&amp;f_dtAberturaIni=&amp;f_dtAberturaFim=</t>
  </si>
  <si>
    <t>38511/2017-e</t>
  </si>
  <si>
    <t>PE nº 04/2018</t>
  </si>
  <si>
    <t>Contratação de empresa especializada para fornecimento de equipamentos e material de consumo para uso nas atividades específicas do Laboratório de Controle Externo de Obras Públicas do Tribunal de Contas do Distrito Federal.</t>
  </si>
  <si>
    <t>- Itens 3, 5, 6, 8, 10, 12, 13, 15, 16, 20, 21, 23, 26 e 29 restaram desertos; e
- Item 28 fracassado</t>
  </si>
  <si>
    <t xml:space="preserve">http://comprasnet.gov.br/livre/Pregao/termohom.asp?prgcod=711088&amp;co_no_uasg=974003&amp;numprp=42018&amp;codigoModalidade=5&amp;f_lstSrp=&amp;f_Uf=&amp;f_numPrp=42018&amp;f_coduasg=974003&amp;f_codMod=5&amp;f_tpPregao=E&amp;f_lstICMS=&amp;f_dtAberturaIni=&amp;f_dtAberturaFim= </t>
  </si>
  <si>
    <t>29881/2017-e</t>
  </si>
  <si>
    <t>PE nº 05/2018</t>
  </si>
  <si>
    <t>Contratação de empresa especializada para fornecimento de solução integrada, contemplando a subscrição de softwares da plataforma Adobe Creative Cloud, Licença Governamental, por 12 (doze) meses, prorrogável por iguais períodos, até o limite de 48 (quarenta e oito meses), em atendimento às necessidades do TCDF</t>
  </si>
  <si>
    <t xml:space="preserve">http://comprasnet.gov.br/livre/Pregao/termohom.asp?prgcod=711470&amp;co_no_uasg=974003&amp;numprp=52018&amp;codigoModalidade=5&amp;f_lstSrp=&amp;f_Uf=&amp;f_numPrp=52018&amp;f_coduasg=974003&amp;f_codMod=5&amp;f_tpPregao=E&amp;f_lstICMS=&amp;f_dtAberturaIni=&amp;f_dtAberturaFim= </t>
  </si>
  <si>
    <t>38368/2017-e</t>
  </si>
  <si>
    <t>PE nº 06/2018</t>
  </si>
  <si>
    <t>Contratação de empresa especializada para fornecimento de material de expediente para consumo nas atividades do TCDF, no segundo semestre do exercício de 2018.</t>
  </si>
  <si>
    <t>- Item 14 restou deserto e
- Item 20 resultou fracassado.</t>
  </si>
  <si>
    <t xml:space="preserve">http://comprasnet.gov.br/livre/Pregao/termohom.asp?prgcod=711827&amp;co_no_uasg=974003&amp;numprp=62018&amp;codigoModalidade=5&amp;f_lstSrp=&amp;f_Uf=&amp;f_numPrp=62018&amp;f_coduasg=974003&amp;f_codMod=5&amp;f_tpPregao=E&amp;f_lstICMS=&amp;f_dtAberturaIni=&amp;f_dtAberturaFim= </t>
  </si>
  <si>
    <t>41512/2017-e</t>
  </si>
  <si>
    <t>PE nº 07/2018</t>
  </si>
  <si>
    <t>Contratação de empresa especializada para o fornecimento, sob demanda, de alimentos para coffee break, em atendimento às necessidades do Tribunal de Contas do Distrito Federal, em eventos de capacitação, como treinamentos, cursos, seminários e reuniões técnicas de interesse institucional da Corte, mediante Sistema de Registro de Preços.</t>
  </si>
  <si>
    <t xml:space="preserve">http://comprasnet.gov.br/livre/Pregao/termohom.asp?prgcod=718319&amp;co_no_uasg=974003&amp;numprp=72018&amp;codigoModalidade=5&amp;f_lstSrp=&amp;f_Uf=&amp;f_numPrp=72018&amp;f_coduasg=974003&amp;f_codMod=5&amp;f_tpPregao=E&amp;f_lstICMS=&amp;f_dtAberturaIni=&amp;f_dtAberturaFim= </t>
  </si>
  <si>
    <t>3356/2018-e</t>
  </si>
  <si>
    <t>PE nº 08/2018</t>
  </si>
  <si>
    <t>Contratação de empresa especializada para fornecimento de 2 (dois) computadores do modelo iMac, de 27 polegadas, e 1 (um) computador do modelo MacBook Pro, de 15 polegadas, com garantia estendida AppleCare Protection Plan, para cada equipamento, e acessórios adicionais, em atendimento às demandas do TCDF.</t>
  </si>
  <si>
    <t xml:space="preserve">http://comprasnet.gov.br/livre/Pregao/termohom.asp?prgcod=726106&amp;co_no_uasg=974003&amp;numprp=82018&amp;codigoModalidade=5&amp;f_lstSrp=&amp;f_Uf=&amp;f_numPrp=82018&amp;f_coduasg=974003&amp;f_codMod=5&amp;f_tpPregao=E&amp;f_lstICMS=&amp;f_dtAberturaIni=&amp;f_dtAberturaFim= </t>
  </si>
  <si>
    <t>40117/2017-e</t>
  </si>
  <si>
    <t>PE nº 09/2018</t>
  </si>
  <si>
    <t xml:space="preserve">Contratação de empresa especializada para fornecimento, entrega, montagem e instalação de 1 (uma) plataforma de percurso vertical para ser posicionada no Edifício Sede do TCDF. </t>
  </si>
  <si>
    <t>x</t>
  </si>
  <si>
    <t>Licitação Revogada</t>
  </si>
  <si>
    <t xml:space="preserve">https://etcdf.tc.df.gov.br/?a=consultaETCDF&amp;f=formPrincipal&amp;nrproc=40117&amp;anoproc=2017 </t>
  </si>
  <si>
    <t>2759/2018-e</t>
  </si>
  <si>
    <t>PE nº 10/2018</t>
  </si>
  <si>
    <t xml:space="preserve">Contratação de empresa especializada para a prestação do serviço de confecção da “Revista do Tribunal de Contas do Distrito Federal”, v. 39, de 2017, incluindo as atividades de editoração, elaboração do projeto gráfico, diagramação, revisão ortográfica, normalização segundo as regras da ABNT, impressão e montagem de 400 (quatrocentos) exemplares. </t>
  </si>
  <si>
    <t xml:space="preserve">http://comprasnet.gov.br/livre/Pregao/termohom.asp?prgcod=727452&amp;co_no_uasg=974003&amp;numprp=102018&amp;codigoModalidade=5&amp;f_lstSrp=&amp;f_Uf=&amp;f_numPrp=102018&amp;f_coduasg=974003&amp;f_codMod=5&amp;f_tpPregao=E&amp;f_lstICMS=&amp;f_dtAberturaIni=&amp;f_dtAberturaFim= </t>
  </si>
  <si>
    <t>1183/2018-e</t>
  </si>
  <si>
    <t>PE nº 11/2018</t>
  </si>
  <si>
    <t>Contratação de empresa especializada para o fornecimento de 6 (seis) computadores, servidores de rede, para exercerem a função de hospedeiros de máquinas virtuais, contemplando o fornecimento, instalação e configuração dos equipamentos, com suporte técnico e garantia on-site por período de 36 (trinta e seis) meses, para atendimento das necessidades do TCDF</t>
  </si>
  <si>
    <t xml:space="preserve">http://comprasnet.gov.br/livre/Pregao/termohom.asp?prgcod=728276&amp;co_no_uasg=974003&amp;numprp=112018&amp;codigoModalidade=5&amp;f_lstSrp=&amp;f_Uf=&amp;f_numPrp=112018&amp;f_coduasg=974003&amp;f_codMod=5&amp;f_tpPregao=E&amp;f_lstICMS=&amp;f_dtAberturaIni=&amp;f_dtAberturaFim= </t>
  </si>
  <si>
    <t>8994/2018-e</t>
  </si>
  <si>
    <t>PE nº 12/2018</t>
  </si>
  <si>
    <t>Contratação de empresa especializada para fornecimento de material de expediente para consumo nas atividades do TCDF, no primeiro semestre do exercício de 2019.</t>
  </si>
  <si>
    <t>- Itens 8, 13, 20, 25, 26 e 27 restaram desertos; e
- Itens 10 e 35 resultaram fracassados</t>
  </si>
  <si>
    <t xml:space="preserve">http://comprasnet.gov.br/livre/Pregao/termohom.asp?prgcod=728773&amp;co_no_uasg=974003&amp;numprp=122018&amp;codigoModalidade=5&amp;f_lstSrp=&amp;f_Uf=&amp;f_numPrp=122018&amp;f_coduasg=974003&amp;f_codMod=5&amp;f_tpPregao=E&amp;f_lstICMS=&amp;f_dtAberturaIni=&amp;f_dtAberturaFim= </t>
  </si>
  <si>
    <t>10832/2018-e</t>
  </si>
  <si>
    <t>PE nº 13/2018</t>
  </si>
  <si>
    <t>Contratação de empresa especializada para fornecimento de suprimento para impressoras OKIDATA MC361 (toner e cilindro) e SAMSUNG MLT-D203U (toner), para atendimento das necessidades do TCDF.</t>
  </si>
  <si>
    <t>Item 5 restou fracassado</t>
  </si>
  <si>
    <t xml:space="preserve">http://comprasnet.gov.br/livre/Pregao/termohom.asp?prgcod=729586&amp;co_no_uasg=974003&amp;numprp=132018&amp;codigoModalidade=5&amp;f_lstSrp=&amp;f_Uf=&amp;f_numPrp=132018&amp;f_coduasg=974003&amp;f_codMod=5&amp;f_tpPregao=E&amp;f_lstICMS=&amp;f_dtAberturaIni=&amp;f_dtAberturaFim= </t>
  </si>
  <si>
    <t>13440/2018-e</t>
  </si>
  <si>
    <t>PE nº 14/2018</t>
  </si>
  <si>
    <t>Contratação de empresa(s) especializada(s) para a prestação dos serviços de: (item 1) elaboração do projeto gráfico, diagramação; e (item 2) impressão de 600 (seiscentos) exemplares do livro sobre a evolução histórica e administrativa do Tribunal de Contas do
Distrito Federal (TCDF).</t>
  </si>
  <si>
    <t xml:space="preserve">http://comprasnet.gov.br/livre/Pregao/termohom.asp?prgcod=737252&amp;co_no_uasg=974003&amp;numprp=142018&amp;codigoModalidade=5&amp;f_lstSrp=&amp;f_Uf=&amp;f_numPrp=142018&amp;f_coduasg=974003&amp;f_codMod=5&amp;f_tpPregao=E&amp;f_lstICMS=&amp;f_dtAberturaIni=&amp;f_dtAberturaFim= </t>
  </si>
  <si>
    <t>17837/2018-e</t>
  </si>
  <si>
    <t>PE nº 15/2018</t>
  </si>
  <si>
    <t>Contratação de empresa especializada para prestação de serviços de programação visual para o Tribunal de Contas do Distrito Federal (TCDF), compreendendo a limpeza, remoção da sinalização existente, fornecimento e fixação da nova sinalização, conforme demanda.</t>
  </si>
  <si>
    <t xml:space="preserve">http://comprasnet.gov.br/livre/Pregao/termohom.asp?prgcod=741113&amp;co_no_uasg=974003&amp;numprp=152018&amp;codigoModalidade=5&amp;f_lstSrp=&amp;f_Uf=&amp;f_numPrp=152018&amp;f_coduasg=974003&amp;f_codMod=5&amp;f_tpPregao=E&amp;f_lstICMS=&amp;f_dtAberturaIni=&amp;f_dtAberturaFim= </t>
  </si>
  <si>
    <t>5855/2018-e</t>
  </si>
  <si>
    <t>PE nº 16/2018</t>
  </si>
  <si>
    <t>Contratação de empresa especializada para prestação de serviços terceirizados de atendimento telefônico, por intermédio de Operação de Central Telefônica – PABX, localizada nas dependências do Tribunal de Contas do Distrito Federal (TCDF), com regime de dedicação exclusiva de mão de obra.</t>
  </si>
  <si>
    <t xml:space="preserve">http://comprasnet.gov.br/livre/Pregao/termohom.asp?prgcod=742365&amp;co_no_uasg=974003&amp;numprp=162018&amp;codigoModalidade=5&amp;f_lstSrp=&amp;f_Uf=&amp;f_numPrp=162018&amp;f_coduasg=974003&amp;f_codMod=5&amp;f_tpPregao=E&amp;f_lstICMS=&amp;f_dtAberturaIni=&amp;f_dtAberturaFim= </t>
  </si>
  <si>
    <t>14986/2018-e</t>
  </si>
  <si>
    <t>PE nº 17/2018</t>
  </si>
  <si>
    <t>Contratação de Instituição credenciada como “Agente de Integração” para propiciar a plena operacionalização de estágio de estudantes que estejam frequentando o ensino regular em instituições de educação superior e de ensino médio para atendimento às demandas em áreas do TCDF.</t>
  </si>
  <si>
    <t>Revogado</t>
  </si>
  <si>
    <t>https://etcdf.tc.df.gov.br/?a=consultaETCDF&amp;f=formPrincipal&amp;nrproc=14986&amp;anoproc=2018</t>
  </si>
  <si>
    <t>20226/2018-e</t>
  </si>
  <si>
    <t>PE nº 18/2018</t>
  </si>
  <si>
    <t>Contratação de empresa especializada para fornecimento de equipamentos e instrumentais para atendimento das demandas da Divisão de Programas da Saúde do TCDF, de acordo com as especificações constantes no Anexo II (Estimativa de Preços e Especificações Técnicas).</t>
  </si>
  <si>
    <t xml:space="preserve"> - Itens 3, 6, 7, 8, 9, 10, 11, 12, 13, 15, 16, 18 e 20 restaram desertos</t>
  </si>
  <si>
    <t xml:space="preserve">http://comprasnet.gov.br/livre/Pregao/termohom.asp?prgcod=746073&amp;co_no_uasg=974003&amp;numprp=182018&amp;codigoModalidade=5&amp;f_lstSrp=&amp;f_Uf=&amp;f_numPrp=182018&amp;f_coduasg=974003&amp;f_codMod=5&amp;f_tpPregao=E&amp;f_lstICMS=&amp;f_dtAberturaIni=&amp;f_dtAberturaFim= </t>
  </si>
  <si>
    <t>28391/2018-e</t>
  </si>
  <si>
    <t>PE nº 19/2018</t>
  </si>
  <si>
    <t>Contratação de empresa especializada para prestação de serviços contínuos terceirizados de enfermagem, contemplando 2 (dois) Profissionais Enfermeiros, nos termos do art. 6º da Lei nº 7.498, de 25 de junho de 1986, devidamente registrados no Conselho Regional de Enfermagem, para atuação na Divisão de Programas da Saúde do Tribunal de Contas do Distrito Federal (TCDF), com regime de dedicação exclusiva de mão de obra.</t>
  </si>
  <si>
    <t xml:space="preserve">http://comprasnet.gov.br/livre/Pregao/termohom.asp?prgcod=754594&amp;co_no_uasg=974003&amp;numprp=192018&amp;codigoModalidade=5&amp;f_lstSrp=&amp;f_Uf=&amp;f_numPrp=192018&amp;f_coduasg=974003&amp;f_codMod=5&amp;f_tpPregao=E&amp;f_lstICMS=&amp;f_dtAberturaIni=&amp;f_dtAberturaFim= </t>
  </si>
  <si>
    <t>5502/2018-e</t>
  </si>
  <si>
    <t>PE nº 20/2018</t>
  </si>
  <si>
    <t>Contratação, por meio de execução indireta, de serviços de Bombeiro Civil, apoio administrativo na área de segurança contra incêndio, pânico, abandono de edificações, primeiros socorros, treinamento de bombeiros voluntários, e desenvolvimento e atualização de política prevencionista (PPCI), para atendimento das necessidades do Tribunal de Contas do Distrito Federal (TCDF), conforme especificações deste Edital e seus anexos.</t>
  </si>
  <si>
    <t xml:space="preserve">http://comprasnet.gov.br/livre/Pregao/termohom.asp?prgcod=760726&amp;co_no_uasg=974003&amp;numprp=202018&amp;codigoModalidade=5&amp;f_lstSrp=&amp;f_Uf=&amp;f_numPrp=202018&amp;f_coduasg=974003&amp;f_codMod=5&amp;f_tpPregao=E&amp;f_lstICMS=&amp;f_dtAberturaIni=&amp;f_dtAberturaFim= </t>
  </si>
  <si>
    <t>1400/2018-e</t>
  </si>
  <si>
    <t>PE nº 21/2018</t>
  </si>
  <si>
    <t>Contratação de empresa especializada para o fornecimento de solução de armazenamento híbrido, contemplando o fornecimento, a instalação e a configuração do equipamento, com suporte técnico e garantia on-site por um período de 60 (sessenta) meses, bem como a prestação de serviço de treinamento na solução para atendimento das demandas do TCDF.</t>
  </si>
  <si>
    <t xml:space="preserve">http://comprasnet.gov.br/livre/Pregao/termohom.asp?prgcod=756366&amp;co_no_uasg=974003&amp;numprp=212018&amp;codigoModalidade=5&amp;f_lstSrp=&amp;f_Uf=&amp;f_numPrp=212018&amp;f_coduasg=974003&amp;f_codMod=5&amp;f_tpPregao=E&amp;f_lstICMS=&amp;f_dtAberturaIni=&amp;f_dtAberturaFim= </t>
  </si>
  <si>
    <t>29975/2018-e</t>
  </si>
  <si>
    <t>PE nº 22/2018</t>
  </si>
  <si>
    <t xml:space="preserve">Contratação de empresa especializada para prestação de serviço de seguro na modalidade risco total para os bens móveis e imóveis do Tribunal de Contas do Distrito Federal (TCDF), em conformidade com as especificações e condições previstas no presente Instrumento e demais anexos. </t>
  </si>
  <si>
    <t xml:space="preserve">http://comprasnet.gov.br/livre/Pregao/termohom.asp?prgcod=758851&amp;co_no_uasg=974003&amp;numprp=222018&amp;codigoModalidade=5&amp;f_lstSrp=&amp;f_Uf=&amp;f_numPrp=222018&amp;f_coduasg=974003&amp;f_codMod=5&amp;f_tpPregao=E&amp;f_lstICMS=&amp;f_dtAberturaIni=&amp;f_dtAberturaFim= </t>
  </si>
  <si>
    <t>39518/2017-e</t>
  </si>
  <si>
    <t>PE nº 23/2018</t>
  </si>
  <si>
    <t>Contratação de empresas especializadas para fornecimento, montagem e instalação de mobiliário, para compor o patrimônio e atender as demandas dos departamentos do Tribunal de Contas do Distrito Federal – TCDF.</t>
  </si>
  <si>
    <t>- Itens 16, 17, 18, 19 20, 21, 22, 23 e 24 (Lote 4) restaram desertos.</t>
  </si>
  <si>
    <t>http://comprasnet.gov.br/livre/Pregao/termohom.asp?prgcod=760155&amp;co_no_uasg=974003&amp;numprp=232018&amp;codigoModalidade=5&amp;f_lstSrp=&amp;f_Uf=&amp;f_numPrp=232018&amp;f_coduasg=974003&amp;f_codMod=5&amp;f_tpPregao=E&amp;f_lstICMS=&amp;f_dtAberturaIni=&amp;f_dtAberturaFim=</t>
  </si>
  <si>
    <t>41490/2017-e</t>
  </si>
  <si>
    <t>PE nº 24/2018</t>
  </si>
  <si>
    <t>Contratação de empresa especializada para o fornecimento e implantação de Solução Integrada de Gestão de Pessoas, objetivando automatizar as rotinas e processos de trabalho da área de gestão de pessoas, incluindo: customização, parametrização, migração, integração de sistemas legados, treinamento, manutenções técnicas e atualizações de versões; consoante as condições e as especificações técnicas descritas no presente Edital e em seus anexos.</t>
  </si>
  <si>
    <t>Gerenciador (TCDF)</t>
  </si>
  <si>
    <t>http://comprasnet.gov.br/livre/Pregao/termohom.asp?prgcod=762486&amp;co_no_uasg=974003&amp;numprp=242018&amp;codigoModalidade=5&amp;f_lstSrp=&amp;f_Uf=&amp;f_numPrp=242018&amp;f_coduasg=974003&amp;f_codMod=5&amp;f_tpPregao=E&amp;f_lstICMS=&amp;f_dtAberturaIni=&amp;f_dtAberturaF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</si>
</sst>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R$&quot;\ * #,##0.00_-;\-&quot;R$&quot;\ * #,##0.00_-;_-&quot;R$&quot;\ * &quot;-&quot;??_-;_-@_-"/>
  </numFmts>
  <fonts count="8">
    <font>
      <sz val="11"/>
      <color theme="1"/>
      <name val="Calibri"/>
      <family val="2"/>
      <scheme val="minor"/>
    </font>
    <font>
      <u/>
      <sz val="11"/>
      <color theme="10"/>
      <name val="Calibri"/>
      <family val="2"/>
      <scheme val="minor"/>
    </font>
    <font>
      <b/>
      <sz val="11"/>
      <color rgb="FFFFFF00"/>
      <name val="Calibri"/>
      <family val="2"/>
    </font>
    <font>
      <sz val="11"/>
      <color theme="1"/>
      <name val="Calibri"/>
      <family val="2"/>
    </font>
    <font>
      <b/>
      <sz val="11"/>
      <color theme="1"/>
      <name val="Calibri"/>
      <family val="2"/>
    </font>
    <font>
      <sz val="11"/>
      <color rgb="FF333333"/>
      <name val="Calibri"/>
      <family val="2"/>
    </font>
    <font>
      <b/>
      <sz val="9"/>
      <color indexed="81"/>
      <name val="Segoe UI"/>
      <family val="2"/>
    </font>
    <font>
      <sz val="10"/>
      <color indexed="8"/>
      <name val="MS Sans Serif"/>
    </font>
  </fonts>
  <fills count="4">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7" fillId="0" borderId="0"/>
  </cellStyleXfs>
  <cellXfs count="25">
    <xf numFmtId="0" fontId="0" fillId="0" borderId="0" xfId="0"/>
    <xf numFmtId="0" fontId="3" fillId="0" borderId="0" xfId="0" applyFont="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49" fontId="3" fillId="0" borderId="1" xfId="0" applyNumberFormat="1" applyFont="1" applyBorder="1" applyAlignment="1">
      <alignment horizontal="justify" vertical="center" wrapText="1"/>
    </xf>
    <xf numFmtId="164" fontId="3" fillId="0" borderId="1" xfId="0" applyNumberFormat="1" applyFont="1" applyBorder="1" applyAlignment="1">
      <alignment horizontal="center" vertical="center"/>
    </xf>
    <xf numFmtId="0" fontId="1" fillId="0" borderId="1" xfId="1" applyFill="1" applyBorder="1" applyAlignment="1">
      <alignment horizontal="center" vertical="center" wrapText="1"/>
    </xf>
    <xf numFmtId="0" fontId="3" fillId="0" borderId="0" xfId="0" applyFont="1" applyAlignment="1">
      <alignment horizontal="center" vertical="center" wrapText="1"/>
    </xf>
    <xf numFmtId="164" fontId="3" fillId="0" borderId="0" xfId="0" applyNumberFormat="1" applyFont="1" applyAlignment="1">
      <alignment horizontal="center" vertical="center"/>
    </xf>
    <xf numFmtId="0" fontId="1" fillId="0" borderId="1" xfId="1"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0" fillId="0" borderId="1" xfId="0" applyBorder="1" applyAlignment="1">
      <alignment horizontal="justify" vertical="center" wrapText="1"/>
    </xf>
    <xf numFmtId="49" fontId="4" fillId="2"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0" xfId="0" applyNumberFormat="1" applyFont="1" applyAlignment="1">
      <alignment horizontal="justify" vertical="center" wrapText="1"/>
    </xf>
    <xf numFmtId="0" fontId="5" fillId="0" borderId="1" xfId="0" applyFont="1" applyBorder="1" applyAlignment="1">
      <alignment horizontal="justify" vertical="center" wrapText="1"/>
    </xf>
    <xf numFmtId="49" fontId="3" fillId="0" borderId="1" xfId="0" applyNumberFormat="1" applyFont="1"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cellXfs>
  <cellStyles count="3">
    <cellStyle name="Hiperlink" xfId="1" builtinId="8"/>
    <cellStyle name="Normal" xfId="0" builtinId="0"/>
    <cellStyle name="Normal 2" xfId="2" xr:uid="{047353EC-A9C2-42F7-9EB4-54E08BC330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mprasnet.gov.br/livre/Pregao/termohom.asp?prgcod=727452&amp;co_no_uasg=974003&amp;numprp=102018&amp;codigoModalidade=5&amp;f_lstSrp=&amp;f_Uf=&amp;f_numPrp=102018&amp;f_coduasg=974003&amp;f_codMod=5&amp;f_tpPregao=E&amp;f_lstICMS=&amp;f_dtAberturaIni=&amp;f_dtAberturaFim=" TargetMode="External"/><Relationship Id="rId13" Type="http://schemas.openxmlformats.org/officeDocument/2006/relationships/hyperlink" Target="http://comprasnet.gov.br/livre/Pregao/termohom.asp?prgcod=742365&amp;co_no_uasg=974003&amp;numprp=162018&amp;codigoModalidade=5&amp;f_lstSrp=&amp;f_Uf=&amp;f_numPrp=162018&amp;f_coduasg=974003&amp;f_codMod=5&amp;f_tpPregao=E&amp;f_lstICMS=&amp;f_dtAberturaIni=&amp;f_dtAberturaFim=" TargetMode="External"/><Relationship Id="rId18" Type="http://schemas.openxmlformats.org/officeDocument/2006/relationships/hyperlink" Target="http://comprasnet.gov.br/livre/Pregao/termohom.asp?prgcod=711470&amp;co_no_uasg=974003&amp;numprp=52018&amp;codigoModalidade=5&amp;f_lstSrp=&amp;f_Uf=&amp;f_numPrp=52018&amp;f_coduasg=974003&amp;f_codMod=5&amp;f_tpPregao=E&amp;f_lstICMS=&amp;f_dtAberturaIni=&amp;f_dtAberturaFim=" TargetMode="External"/><Relationship Id="rId26" Type="http://schemas.openxmlformats.org/officeDocument/2006/relationships/comments" Target="../comments1.xml"/><Relationship Id="rId3" Type="http://schemas.openxmlformats.org/officeDocument/2006/relationships/hyperlink" Target="http://comprasnet.gov.br/livre/Pregao/termohom.asp?prgcod=737252&amp;co_no_uasg=974003&amp;numprp=142018&amp;codigoModalidade=5&amp;f_lstSrp=&amp;f_Uf=&amp;f_numPrp=142018&amp;f_coduasg=974003&amp;f_codMod=5&amp;f_tpPregao=E&amp;f_lstICMS=&amp;f_dtAberturaIni=&amp;f_dtAberturaFim=" TargetMode="External"/><Relationship Id="rId21" Type="http://schemas.openxmlformats.org/officeDocument/2006/relationships/hyperlink" Target="http://comprasnet.gov.br/livre/Pregao/termohom.asp?prgcod=708997&amp;co_no_uasg=974003&amp;numprp=22018&amp;codigoModalidade=5&amp;f_lstSrp=&amp;f_Uf=&amp;f_numPrp=22018&amp;f_coduasg=974003&amp;f_codMod=5&amp;f_tpPregao=E&amp;f_lstICMS=&amp;f_dtAberturaIni=&amp;f_dtAberturaFim=" TargetMode="External"/><Relationship Id="rId7" Type="http://schemas.openxmlformats.org/officeDocument/2006/relationships/hyperlink" Target="http://comprasnet.gov.br/livre/Pregao/termohom.asp?prgcod=746073&amp;co_no_uasg=974003&amp;numprp=182018&amp;codigoModalidade=5&amp;f_lstSrp=&amp;f_Uf=&amp;f_numPrp=182018&amp;f_coduasg=974003&amp;f_codMod=5&amp;f_tpPregao=E&amp;f_lstICMS=&amp;f_dtAberturaIni=&amp;f_dtAberturaFim=" TargetMode="External"/><Relationship Id="rId12" Type="http://schemas.openxmlformats.org/officeDocument/2006/relationships/hyperlink" Target="http://comprasnet.gov.br/livre/Pregao/termohom.asp?prgcod=760726&amp;co_no_uasg=974003&amp;numprp=202018&amp;codigoModalidade=5&amp;f_lstSrp=&amp;f_Uf=&amp;f_numPrp=202018&amp;f_coduasg=974003&amp;f_codMod=5&amp;f_tpPregao=E&amp;f_lstICMS=&amp;f_dtAberturaIni=&amp;f_dtAberturaFim=" TargetMode="External"/><Relationship Id="rId17" Type="http://schemas.openxmlformats.org/officeDocument/2006/relationships/hyperlink" Target="http://comprasnet.gov.br/livre/Pregao/termohom.asp?prgcod=711827&amp;co_no_uasg=974003&amp;numprp=62018&amp;codigoModalidade=5&amp;f_lstSrp=&amp;f_Uf=&amp;f_numPrp=62018&amp;f_coduasg=974003&amp;f_codMod=5&amp;f_tpPregao=E&amp;f_lstICMS=&amp;f_dtAberturaIni=&amp;f_dtAberturaFim=" TargetMode="External"/><Relationship Id="rId25" Type="http://schemas.openxmlformats.org/officeDocument/2006/relationships/vmlDrawing" Target="../drawings/vmlDrawing1.vml"/><Relationship Id="rId2" Type="http://schemas.openxmlformats.org/officeDocument/2006/relationships/hyperlink" Target="http://comprasnet.gov.br/livre/Pregao/termohom.asp?prgcod=728276&amp;co_no_uasg=974003&amp;numprp=112018&amp;codigoModalidade=5&amp;f_lstSrp=&amp;f_Uf=&amp;f_numPrp=112018&amp;f_coduasg=974003&amp;f_codMod=5&amp;f_tpPregao=E&amp;f_lstICMS=&amp;f_dtAberturaIni=&amp;f_dtAberturaFim=" TargetMode="External"/><Relationship Id="rId16" Type="http://schemas.openxmlformats.org/officeDocument/2006/relationships/hyperlink" Target="http://comprasnet.gov.br/livre/Pregao/termohom.asp?prgcod=718319&amp;co_no_uasg=974003&amp;numprp=72018&amp;codigoModalidade=5&amp;f_lstSrp=&amp;f_Uf=&amp;f_numPrp=72018&amp;f_coduasg=974003&amp;f_codMod=5&amp;f_tpPregao=E&amp;f_lstICMS=&amp;f_dtAberturaIni=&amp;f_dtAberturaFim=" TargetMode="External"/><Relationship Id="rId20" Type="http://schemas.openxmlformats.org/officeDocument/2006/relationships/hyperlink" Target="http://comprasnet.gov.br/livre/Pregao/termohom.asp?prgcod=710885&amp;co_no_uasg=974003&amp;numprp=32018&amp;codigoModalidade=5&amp;f_lstSrp=&amp;f_Uf=&amp;f_numPrp=32018&amp;f_coduasg=974003&amp;f_codMod=5&amp;f_tpPregao=E&amp;f_lstICMS=&amp;f_dtAberturaIni=&amp;f_dtAberturaFim=" TargetMode="External"/><Relationship Id="rId1" Type="http://schemas.openxmlformats.org/officeDocument/2006/relationships/hyperlink" Target="http://comprasnet.gov.br/livre/Pregao/termohom.asp?prgcod=729586&amp;co_no_uasg=974003&amp;numprp=132018&amp;codigoModalidade=5&amp;f_lstSrp=&amp;f_Uf=&amp;f_numPrp=132018&amp;f_coduasg=974003&amp;f_codMod=5&amp;f_tpPregao=E&amp;f_lstICMS=&amp;f_dtAberturaIni=&amp;f_dtAberturaFim=" TargetMode="External"/><Relationship Id="rId6" Type="http://schemas.openxmlformats.org/officeDocument/2006/relationships/hyperlink" Target="http://comprasnet.gov.br/livre/Pregao/termohom.asp?prgcod=741113&amp;co_no_uasg=974003&amp;numprp=152018&amp;codigoModalidade=5&amp;f_lstSrp=&amp;f_Uf=&amp;f_numPrp=152018&amp;f_coduasg=974003&amp;f_codMod=5&amp;f_tpPregao=E&amp;f_lstICMS=&amp;f_dtAberturaIni=&amp;f_dtAberturaFim=" TargetMode="External"/><Relationship Id="rId11" Type="http://schemas.openxmlformats.org/officeDocument/2006/relationships/hyperlink" Target="http://comprasnet.gov.br/livre/Pregao/termohom.asp?prgcod=726106&amp;co_no_uasg=974003&amp;numprp=82018&amp;codigoModalidade=5&amp;f_lstSrp=&amp;f_Uf=&amp;f_numPrp=82018&amp;f_coduasg=974003&amp;f_codMod=5&amp;f_tpPregao=E&amp;f_lstICMS=&amp;f_dtAberturaIni=&amp;f_dtAberturaFim=" TargetMode="External"/><Relationship Id="rId24" Type="http://schemas.openxmlformats.org/officeDocument/2006/relationships/printerSettings" Target="../printerSettings/printerSettings1.bin"/><Relationship Id="rId5" Type="http://schemas.openxmlformats.org/officeDocument/2006/relationships/hyperlink" Target="https://etcdf.tc.df.gov.br/?a=consultaETCDF&amp;f=formPrincipal&amp;nrproc=14986&amp;anoproc=2018" TargetMode="External"/><Relationship Id="rId15" Type="http://schemas.openxmlformats.org/officeDocument/2006/relationships/hyperlink" Target="https://etcdf.tc.df.gov.br/?a=consultaETCDF&amp;f=formPrincipal&amp;nrproc=40117&amp;anoproc=2017" TargetMode="External"/><Relationship Id="rId23" Type="http://schemas.openxmlformats.org/officeDocument/2006/relationships/hyperlink" Target="http://comprasnet.gov.br/livre/Pregao/termohom.asp?prgcod=711088&amp;co_no_uasg=974003&amp;numprp=42018&amp;codigoModalidade=5&amp;f_lstSrp=&amp;f_Uf=&amp;f_numPrp=42018&amp;f_coduasg=974003&amp;f_codMod=5&amp;f_tpPregao=E&amp;f_lstICMS=&amp;f_dtAberturaIni=&amp;f_dtAberturaFim=" TargetMode="External"/><Relationship Id="rId10" Type="http://schemas.openxmlformats.org/officeDocument/2006/relationships/hyperlink" Target="http://comprasnet.gov.br/livre/Pregao/termohom.asp?prgcod=758851&amp;co_no_uasg=974003&amp;numprp=222018&amp;codigoModalidade=5&amp;f_lstSrp=&amp;f_Uf=&amp;f_numPrp=222018&amp;f_coduasg=974003&amp;f_codMod=5&amp;f_tpPregao=E&amp;f_lstICMS=&amp;f_dtAberturaIni=&amp;f_dtAberturaFim=" TargetMode="External"/><Relationship Id="rId19" Type="http://schemas.openxmlformats.org/officeDocument/2006/relationships/hyperlink" Target="http://comprasnet.gov.br/livre/Pregao/termohom.asp?prgcod=760155&amp;co_no_uasg=974003&amp;numprp=232018&amp;codigoModalidade=5&amp;f_lstSrp=&amp;f_Uf=&amp;f_numPrp=232018&amp;f_coduasg=974003&amp;f_codMod=5&amp;f_tpPregao=E&amp;f_lstICMS=&amp;f_dtAberturaIni=&amp;f_dtAberturaFim=" TargetMode="External"/><Relationship Id="rId4" Type="http://schemas.openxmlformats.org/officeDocument/2006/relationships/hyperlink" Target="http://comprasnet.gov.br/livre/Pregao/termohom.asp?prgcod=756366&amp;co_no_uasg=974003&amp;numprp=212018&amp;codigoModalidade=5&amp;f_lstSrp=&amp;f_Uf=&amp;f_numPrp=212018&amp;f_coduasg=974003&amp;f_codMod=5&amp;f_tpPregao=E&amp;f_lstICMS=&amp;f_dtAberturaIni=&amp;f_dtAberturaFim=" TargetMode="External"/><Relationship Id="rId9" Type="http://schemas.openxmlformats.org/officeDocument/2006/relationships/hyperlink" Target="http://comprasnet.gov.br/livre/Pregao/termohom.asp?prgcod=754594&amp;co_no_uasg=974003&amp;numprp=192018&amp;codigoModalidade=5&amp;f_lstSrp=&amp;f_Uf=&amp;f_numPrp=192018&amp;f_coduasg=974003&amp;f_codMod=5&amp;f_tpPregao=E&amp;f_lstICMS=&amp;f_dtAberturaIni=&amp;f_dtAberturaFim=" TargetMode="External"/><Relationship Id="rId14" Type="http://schemas.openxmlformats.org/officeDocument/2006/relationships/hyperlink" Target="http://comprasnet.gov.br/livre/Pregao/termohom.asp?prgcod=728773&amp;co_no_uasg=974003&amp;numprp=122018&amp;codigoModalidade=5&amp;f_lstSrp=&amp;f_Uf=&amp;f_numPrp=122018&amp;f_coduasg=974003&amp;f_codMod=5&amp;f_tpPregao=E&amp;f_lstICMS=&amp;f_dtAberturaIni=&amp;f_dtAberturaFim=" TargetMode="External"/><Relationship Id="rId22" Type="http://schemas.openxmlformats.org/officeDocument/2006/relationships/hyperlink" Target="http://comprasnet.gov.br/livre/Pregao/termohom.asp?prgcod=708721&amp;co_no_uasg=974003&amp;numprp=12018&amp;codigoModalidade=5&amp;f_lstSrp=&amp;f_Uf=&amp;f_numPrp=12018&amp;f_coduasg=974003&amp;f_codMod=5&amp;f_tpPregao=E&amp;f_lstICMS=&amp;f_dtAberturaIni=&amp;f_dtAberturaFi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4611B-8953-49D7-9D3A-2F959FF358B4}">
  <sheetPr>
    <tabColor theme="4" tint="0.39997558519241921"/>
  </sheetPr>
  <dimension ref="A1:H26"/>
  <sheetViews>
    <sheetView tabSelected="1" workbookViewId="0">
      <selection sqref="A1:H1"/>
    </sheetView>
  </sheetViews>
  <sheetFormatPr defaultRowHeight="15"/>
  <cols>
    <col min="1" max="1" width="3.42578125" style="1" bestFit="1" customWidth="1"/>
    <col min="2" max="2" width="13.85546875" style="1" customWidth="1"/>
    <col min="3" max="3" width="16.85546875" style="10" bestFit="1" customWidth="1"/>
    <col min="4" max="4" width="66.7109375" style="20" customWidth="1"/>
    <col min="5" max="6" width="15.85546875" style="11" bestFit="1" customWidth="1"/>
    <col min="7" max="7" width="28.5703125" style="19" customWidth="1"/>
    <col min="8" max="8" width="63.5703125" style="10" customWidth="1"/>
    <col min="9" max="16384" width="9.140625" style="1"/>
  </cols>
  <sheetData>
    <row r="1" spans="1:8" ht="45" customHeight="1">
      <c r="A1" s="23" t="s">
        <v>0</v>
      </c>
      <c r="B1" s="24"/>
      <c r="C1" s="24"/>
      <c r="D1" s="24"/>
      <c r="E1" s="24"/>
      <c r="F1" s="24"/>
      <c r="G1" s="24"/>
      <c r="H1" s="24"/>
    </row>
    <row r="2" spans="1:8" ht="45">
      <c r="A2" s="2" t="s">
        <v>1</v>
      </c>
      <c r="B2" s="2" t="s">
        <v>2</v>
      </c>
      <c r="C2" s="3" t="s">
        <v>3</v>
      </c>
      <c r="D2" s="16" t="s">
        <v>4</v>
      </c>
      <c r="E2" s="4" t="s">
        <v>5</v>
      </c>
      <c r="F2" s="4" t="s">
        <v>6</v>
      </c>
      <c r="G2" s="16" t="s">
        <v>7</v>
      </c>
      <c r="H2" s="3" t="s">
        <v>8</v>
      </c>
    </row>
    <row r="3" spans="1:8" ht="60">
      <c r="A3" s="5">
        <v>1</v>
      </c>
      <c r="B3" s="5" t="s">
        <v>9</v>
      </c>
      <c r="C3" s="6" t="s">
        <v>10</v>
      </c>
      <c r="D3" s="15" t="s">
        <v>11</v>
      </c>
      <c r="E3" s="8">
        <v>127037.57</v>
      </c>
      <c r="F3" s="8">
        <f>11978.75+1275</f>
        <v>13253.75</v>
      </c>
      <c r="G3" s="18"/>
      <c r="H3" s="12" t="s">
        <v>12</v>
      </c>
    </row>
    <row r="4" spans="1:8" ht="60">
      <c r="A4" s="5">
        <v>2</v>
      </c>
      <c r="B4" s="5" t="s">
        <v>13</v>
      </c>
      <c r="C4" s="6" t="s">
        <v>14</v>
      </c>
      <c r="D4" s="15" t="s">
        <v>15</v>
      </c>
      <c r="E4" s="8">
        <v>20185.95</v>
      </c>
      <c r="F4" s="8">
        <f>4494+9990</f>
        <v>14484</v>
      </c>
      <c r="G4" s="18"/>
      <c r="H4" s="12" t="s">
        <v>16</v>
      </c>
    </row>
    <row r="5" spans="1:8" ht="60">
      <c r="A5" s="5">
        <v>3</v>
      </c>
      <c r="B5" s="5" t="s">
        <v>17</v>
      </c>
      <c r="C5" s="6" t="s">
        <v>18</v>
      </c>
      <c r="D5" s="15" t="s">
        <v>19</v>
      </c>
      <c r="E5" s="8">
        <v>37000</v>
      </c>
      <c r="F5" s="8">
        <v>33670</v>
      </c>
      <c r="G5" s="18"/>
      <c r="H5" s="12" t="s">
        <v>20</v>
      </c>
    </row>
    <row r="6" spans="1:8" ht="60">
      <c r="A6" s="5">
        <v>4</v>
      </c>
      <c r="B6" s="5" t="s">
        <v>21</v>
      </c>
      <c r="C6" s="6" t="s">
        <v>22</v>
      </c>
      <c r="D6" s="15" t="s">
        <v>23</v>
      </c>
      <c r="E6" s="8">
        <v>10748.58</v>
      </c>
      <c r="F6" s="8">
        <f>450.93+698.6+462+2685+594</f>
        <v>4890.53</v>
      </c>
      <c r="G6" s="22" t="s">
        <v>24</v>
      </c>
      <c r="H6" s="12" t="s">
        <v>25</v>
      </c>
    </row>
    <row r="7" spans="1:8" ht="75">
      <c r="A7" s="5">
        <v>5</v>
      </c>
      <c r="B7" s="5" t="s">
        <v>26</v>
      </c>
      <c r="C7" s="13" t="s">
        <v>27</v>
      </c>
      <c r="D7" s="15" t="s">
        <v>28</v>
      </c>
      <c r="E7" s="14">
        <v>12115.52</v>
      </c>
      <c r="F7" s="14">
        <v>12000</v>
      </c>
      <c r="G7" s="17"/>
      <c r="H7" s="9" t="s">
        <v>29</v>
      </c>
    </row>
    <row r="8" spans="1:8" ht="60">
      <c r="A8" s="5">
        <v>6</v>
      </c>
      <c r="B8" s="5" t="s">
        <v>30</v>
      </c>
      <c r="C8" s="13" t="s">
        <v>31</v>
      </c>
      <c r="D8" s="15" t="s">
        <v>32</v>
      </c>
      <c r="E8" s="14">
        <v>17311.669999999998</v>
      </c>
      <c r="F8" s="14">
        <f>6905.58+1748.9+538.9+379.2+696.8</f>
        <v>10269.379999999999</v>
      </c>
      <c r="G8" s="22" t="s">
        <v>33</v>
      </c>
      <c r="H8" s="9" t="s">
        <v>34</v>
      </c>
    </row>
    <row r="9" spans="1:8" ht="90">
      <c r="A9" s="5">
        <v>7</v>
      </c>
      <c r="B9" s="5" t="s">
        <v>35</v>
      </c>
      <c r="C9" s="13" t="s">
        <v>36</v>
      </c>
      <c r="D9" s="15" t="s">
        <v>37</v>
      </c>
      <c r="E9" s="14">
        <v>179340</v>
      </c>
      <c r="F9" s="14">
        <v>112602</v>
      </c>
      <c r="G9" s="17"/>
      <c r="H9" s="9" t="s">
        <v>38</v>
      </c>
    </row>
    <row r="10" spans="1:8" ht="75">
      <c r="A10" s="5">
        <v>8</v>
      </c>
      <c r="B10" s="5" t="s">
        <v>39</v>
      </c>
      <c r="C10" s="6" t="s">
        <v>40</v>
      </c>
      <c r="D10" s="15" t="s">
        <v>41</v>
      </c>
      <c r="E10" s="8">
        <v>51790</v>
      </c>
      <c r="F10" s="8">
        <v>35677.29</v>
      </c>
      <c r="G10" s="18"/>
      <c r="H10" s="12" t="s">
        <v>42</v>
      </c>
    </row>
    <row r="11" spans="1:8" ht="45">
      <c r="A11" s="5">
        <v>9</v>
      </c>
      <c r="B11" s="5" t="s">
        <v>43</v>
      </c>
      <c r="C11" s="6" t="s">
        <v>44</v>
      </c>
      <c r="D11" s="15" t="s">
        <v>45</v>
      </c>
      <c r="E11" s="8">
        <v>45350.7</v>
      </c>
      <c r="F11" s="8" t="s">
        <v>46</v>
      </c>
      <c r="G11" s="18" t="s">
        <v>47</v>
      </c>
      <c r="H11" s="12" t="s">
        <v>48</v>
      </c>
    </row>
    <row r="12" spans="1:8" ht="90">
      <c r="A12" s="5">
        <v>10</v>
      </c>
      <c r="B12" s="5" t="s">
        <v>49</v>
      </c>
      <c r="C12" s="6" t="s">
        <v>50</v>
      </c>
      <c r="D12" s="7" t="s">
        <v>51</v>
      </c>
      <c r="E12" s="14">
        <v>9216</v>
      </c>
      <c r="F12" s="14">
        <v>8700</v>
      </c>
      <c r="G12" s="17"/>
      <c r="H12" s="9" t="s">
        <v>52</v>
      </c>
    </row>
    <row r="13" spans="1:8" ht="90">
      <c r="A13" s="5">
        <v>11</v>
      </c>
      <c r="B13" s="5" t="s">
        <v>53</v>
      </c>
      <c r="C13" s="6" t="s">
        <v>54</v>
      </c>
      <c r="D13" s="7" t="s">
        <v>55</v>
      </c>
      <c r="E13" s="14">
        <v>271100.03999999998</v>
      </c>
      <c r="F13" s="14">
        <v>224541</v>
      </c>
      <c r="G13" s="17"/>
      <c r="H13" s="9" t="s">
        <v>56</v>
      </c>
    </row>
    <row r="14" spans="1:8" ht="60">
      <c r="A14" s="5">
        <v>12</v>
      </c>
      <c r="B14" s="5" t="s">
        <v>57</v>
      </c>
      <c r="C14" s="6" t="s">
        <v>58</v>
      </c>
      <c r="D14" s="15" t="s">
        <v>59</v>
      </c>
      <c r="E14" s="8">
        <v>34181.85</v>
      </c>
      <c r="F14" s="8">
        <f>7249.9+601.4+3231.5+146+5573+10450</f>
        <v>27251.8</v>
      </c>
      <c r="G14" s="22" t="s">
        <v>60</v>
      </c>
      <c r="H14" s="9" t="s">
        <v>61</v>
      </c>
    </row>
    <row r="15" spans="1:8" ht="60">
      <c r="A15" s="5">
        <v>13</v>
      </c>
      <c r="B15" s="5" t="s">
        <v>62</v>
      </c>
      <c r="C15" s="6" t="s">
        <v>63</v>
      </c>
      <c r="D15" s="7" t="s">
        <v>64</v>
      </c>
      <c r="E15" s="14">
        <v>34875.449999999997</v>
      </c>
      <c r="F15" s="14">
        <f>12129.04+1999.92</f>
        <v>14128.960000000001</v>
      </c>
      <c r="G15" s="17" t="s">
        <v>65</v>
      </c>
      <c r="H15" s="9" t="s">
        <v>66</v>
      </c>
    </row>
    <row r="16" spans="1:8" ht="75">
      <c r="A16" s="5">
        <v>14</v>
      </c>
      <c r="B16" s="5" t="s">
        <v>67</v>
      </c>
      <c r="C16" s="6" t="s">
        <v>68</v>
      </c>
      <c r="D16" s="7" t="s">
        <v>69</v>
      </c>
      <c r="E16" s="14">
        <f>11600+44562</f>
        <v>56162</v>
      </c>
      <c r="F16" s="14">
        <f>3444+28500</f>
        <v>31944</v>
      </c>
      <c r="G16" s="17"/>
      <c r="H16" s="9" t="s">
        <v>70</v>
      </c>
    </row>
    <row r="17" spans="1:8" ht="60">
      <c r="A17" s="5">
        <v>15</v>
      </c>
      <c r="B17" s="5" t="s">
        <v>71</v>
      </c>
      <c r="C17" s="5" t="s">
        <v>72</v>
      </c>
      <c r="D17" s="7" t="s">
        <v>73</v>
      </c>
      <c r="E17" s="14">
        <f>13600+3779.2+3874.6</f>
        <v>21253.8</v>
      </c>
      <c r="F17" s="14">
        <v>20528</v>
      </c>
      <c r="G17" s="17"/>
      <c r="H17" s="9" t="s">
        <v>74</v>
      </c>
    </row>
    <row r="18" spans="1:8" ht="75">
      <c r="A18" s="5">
        <v>16</v>
      </c>
      <c r="B18" s="5" t="s">
        <v>75</v>
      </c>
      <c r="C18" s="6" t="s">
        <v>76</v>
      </c>
      <c r="D18" s="15" t="s">
        <v>77</v>
      </c>
      <c r="E18" s="8">
        <v>155176.44</v>
      </c>
      <c r="F18" s="8">
        <v>130999.92</v>
      </c>
      <c r="G18" s="18"/>
      <c r="H18" s="12" t="s">
        <v>78</v>
      </c>
    </row>
    <row r="19" spans="1:8" ht="83.25" customHeight="1">
      <c r="A19" s="5">
        <v>17</v>
      </c>
      <c r="B19" s="5" t="s">
        <v>79</v>
      </c>
      <c r="C19" s="6" t="s">
        <v>80</v>
      </c>
      <c r="D19" s="21" t="s">
        <v>81</v>
      </c>
      <c r="E19" s="14">
        <f>1646605.44+42641.52</f>
        <v>1689246.96</v>
      </c>
      <c r="F19" s="14" t="s">
        <v>46</v>
      </c>
      <c r="G19" s="17" t="s">
        <v>82</v>
      </c>
      <c r="H19" s="9" t="s">
        <v>83</v>
      </c>
    </row>
    <row r="20" spans="1:8" ht="75">
      <c r="A20" s="5">
        <v>18</v>
      </c>
      <c r="B20" s="5" t="s">
        <v>84</v>
      </c>
      <c r="C20" s="6" t="s">
        <v>85</v>
      </c>
      <c r="D20" s="7" t="s">
        <v>86</v>
      </c>
      <c r="E20" s="14">
        <v>23317.94</v>
      </c>
      <c r="F20" s="14">
        <f>1840.39+7415+550+4910.56</f>
        <v>14715.95</v>
      </c>
      <c r="G20" s="17" t="s">
        <v>87</v>
      </c>
      <c r="H20" s="9" t="s">
        <v>88</v>
      </c>
    </row>
    <row r="21" spans="1:8" ht="105">
      <c r="A21" s="5">
        <v>19</v>
      </c>
      <c r="B21" s="5" t="s">
        <v>89</v>
      </c>
      <c r="C21" s="6" t="s">
        <v>90</v>
      </c>
      <c r="D21" s="15" t="s">
        <v>91</v>
      </c>
      <c r="E21" s="8">
        <v>105055.44</v>
      </c>
      <c r="F21" s="8">
        <v>96986.4</v>
      </c>
      <c r="G21" s="18"/>
      <c r="H21" s="12" t="s">
        <v>92</v>
      </c>
    </row>
    <row r="22" spans="1:8" ht="105">
      <c r="A22" s="5">
        <v>20</v>
      </c>
      <c r="B22" s="5" t="s">
        <v>93</v>
      </c>
      <c r="C22" s="6" t="s">
        <v>94</v>
      </c>
      <c r="D22" s="15" t="s">
        <v>95</v>
      </c>
      <c r="E22" s="8">
        <v>2491898.64</v>
      </c>
      <c r="F22" s="8">
        <v>2379379.7999999998</v>
      </c>
      <c r="G22" s="18"/>
      <c r="H22" s="12" t="s">
        <v>96</v>
      </c>
    </row>
    <row r="23" spans="1:8" ht="90">
      <c r="A23" s="5">
        <v>21</v>
      </c>
      <c r="B23" s="5" t="s">
        <v>97</v>
      </c>
      <c r="C23" s="6" t="s">
        <v>98</v>
      </c>
      <c r="D23" s="7" t="s">
        <v>99</v>
      </c>
      <c r="E23" s="14">
        <f>863061+11700</f>
        <v>874761</v>
      </c>
      <c r="F23" s="14">
        <f>454300+11700</f>
        <v>466000</v>
      </c>
      <c r="G23" s="17"/>
      <c r="H23" s="9" t="s">
        <v>100</v>
      </c>
    </row>
    <row r="24" spans="1:8" ht="75">
      <c r="A24" s="5">
        <v>22</v>
      </c>
      <c r="B24" s="5" t="s">
        <v>101</v>
      </c>
      <c r="C24" s="6" t="s">
        <v>102</v>
      </c>
      <c r="D24" s="15" t="s">
        <v>103</v>
      </c>
      <c r="E24" s="8">
        <v>7289.14</v>
      </c>
      <c r="F24" s="8">
        <v>6000</v>
      </c>
      <c r="G24" s="18"/>
      <c r="H24" s="12" t="s">
        <v>104</v>
      </c>
    </row>
    <row r="25" spans="1:8" ht="60">
      <c r="A25" s="5">
        <v>23</v>
      </c>
      <c r="B25" s="5" t="s">
        <v>105</v>
      </c>
      <c r="C25" s="6" t="s">
        <v>106</v>
      </c>
      <c r="D25" s="15" t="s">
        <v>107</v>
      </c>
      <c r="E25" s="8">
        <v>195710.83</v>
      </c>
      <c r="F25" s="8">
        <f>113155.34+12000+10737</f>
        <v>135892.34</v>
      </c>
      <c r="G25" s="17" t="s">
        <v>108</v>
      </c>
      <c r="H25" s="12" t="s">
        <v>109</v>
      </c>
    </row>
    <row r="26" spans="1:8" ht="105">
      <c r="A26" s="5">
        <v>24</v>
      </c>
      <c r="B26" s="5" t="s">
        <v>110</v>
      </c>
      <c r="C26" s="6" t="s">
        <v>111</v>
      </c>
      <c r="D26" s="15" t="s">
        <v>112</v>
      </c>
      <c r="E26" s="8">
        <v>3490503.19</v>
      </c>
      <c r="F26" s="8">
        <f>2727000+2726997.9</f>
        <v>5453997.9000000004</v>
      </c>
      <c r="G26" s="17" t="s">
        <v>113</v>
      </c>
      <c r="H26" s="12" t="s">
        <v>114</v>
      </c>
    </row>
  </sheetData>
  <sortState xmlns:xlrd2="http://schemas.microsoft.com/office/spreadsheetml/2017/richdata2" ref="A3:H26">
    <sortCondition ref="C3:C26"/>
  </sortState>
  <mergeCells count="1">
    <mergeCell ref="A1:H1"/>
  </mergeCells>
  <hyperlinks>
    <hyperlink ref="H15" r:id="rId1" xr:uid="{935596A5-5869-4A8C-984D-9568972BA39C}"/>
    <hyperlink ref="H13" r:id="rId2" xr:uid="{2BA7B919-8A92-46B6-B0F1-88336722CF04}"/>
    <hyperlink ref="H16" r:id="rId3" xr:uid="{43D4B251-70EA-4129-BEB5-77C12D4850F2}"/>
    <hyperlink ref="H23" r:id="rId4" xr:uid="{E1A10323-3B60-496E-8974-EE546E875A80}"/>
    <hyperlink ref="H19" r:id="rId5" xr:uid="{ABDC35B4-5A11-444D-B66C-DEBBBB747C16}"/>
    <hyperlink ref="H17" r:id="rId6" xr:uid="{6DD0B4DD-059C-46E6-B502-87178D77A5E3}"/>
    <hyperlink ref="H20" r:id="rId7" xr:uid="{751EF771-2FB7-4CD5-9CEB-AD01D481BA30}"/>
    <hyperlink ref="H12" r:id="rId8" xr:uid="{6A65B941-715F-4478-AD5A-A37073D82AA1}"/>
    <hyperlink ref="H21" r:id="rId9" xr:uid="{83AD2736-AB6A-46E2-AEC2-00F6FAA3C847}"/>
    <hyperlink ref="H24" r:id="rId10" xr:uid="{F91B3C12-3545-491C-AA0D-3A911BBCEBAF}"/>
    <hyperlink ref="H10" r:id="rId11" xr:uid="{039CE7C8-1302-4CF1-B10F-E48F0DF9BEDF}"/>
    <hyperlink ref="H22" r:id="rId12" xr:uid="{2C06F510-7674-47AC-B520-053B87FED4E0}"/>
    <hyperlink ref="H18" r:id="rId13" xr:uid="{66959FB3-BF5E-4BD7-8850-559A335FD845}"/>
    <hyperlink ref="H14" r:id="rId14" xr:uid="{047598AB-2756-4BB8-BE76-DF310B608576}"/>
    <hyperlink ref="H11" r:id="rId15" xr:uid="{11F391D1-F0C0-462B-B42B-A1F120A1E330}"/>
    <hyperlink ref="H9" r:id="rId16" xr:uid="{F1DB2969-A4CD-4EB5-9CF6-4D04B60E7B89}"/>
    <hyperlink ref="H8" r:id="rId17" xr:uid="{7763E13B-BD56-478E-8669-7DD3CC27F59E}"/>
    <hyperlink ref="H7" r:id="rId18" xr:uid="{1BB4E6D0-D899-461D-889E-C97DBBE75C0F}"/>
    <hyperlink ref="H25" r:id="rId19" xr:uid="{1E30344F-C4AD-4EA6-BE2A-23C7F3B54510}"/>
    <hyperlink ref="H5" r:id="rId20" xr:uid="{CD0B6E4C-582C-4704-9457-146E4CBD89B8}"/>
    <hyperlink ref="H4" r:id="rId21" xr:uid="{6046435F-8FEA-4E18-B84E-DAF8413BB017}"/>
    <hyperlink ref="H3" r:id="rId22" xr:uid="{D47F0E30-4C54-478E-8C54-3F319B820C4E}"/>
    <hyperlink ref="H6" r:id="rId23" xr:uid="{32FF0F53-1EC2-4869-A4F8-E6A2D1C03A51}"/>
  </hyperlinks>
  <pageMargins left="0.51181102362204722" right="0.51181102362204722" top="0.78740157480314965" bottom="0.78740157480314965" header="0.31496062992125984" footer="0.31496062992125984"/>
  <pageSetup paperSize="9" scale="75" orientation="portrait" r:id="rId24"/>
  <legacyDrawing r:id="rId25"/>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Emili Banno</dc:creator>
  <cp:keywords/>
  <dc:description/>
  <cp:lastModifiedBy>Emili Banno</cp:lastModifiedBy>
  <cp:revision/>
  <dcterms:created xsi:type="dcterms:W3CDTF">2022-10-04T17:29:16Z</dcterms:created>
  <dcterms:modified xsi:type="dcterms:W3CDTF">2022-10-11T21:43:00Z</dcterms:modified>
  <cp:category/>
  <cp:contentStatus/>
</cp:coreProperties>
</file>